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<sst xmlns="http://schemas.openxmlformats.org/spreadsheetml/2006/main" count="1053" uniqueCount="592">
  <si>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</si>
  <si>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</si>
  <si>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</si>
  <si>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</si>
  <si>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</si>
  <si>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</si>
  <si>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</si>
  <si>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</si>
  <si>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</si>
  <si>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</si>
  <si>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</si>
  <si>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</si>
  <si>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</si>
  <si>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</si>
  <si>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</si>
  <si>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</si>
  <si>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</si>
  <si>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</si>
  <si>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</si>
  <si>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</si>
  <si>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</si>
  <si>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</si>
  <si>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</si>
  <si>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</si>
  <si>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</si>
  <si>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</si>
  <si>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</si>
  <si>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</si>
  <si>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</si>
  <si>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</si>
  <si>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</si>
  <si>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</si>
  <si>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</si>
  <si>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</si>
  <si>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</si>
  <si>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</si>
  <si>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</si>
  <si>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</si>
  <si>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</si>
  <si>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</si>
  <si>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</si>
  <si>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</si>
  <si>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</si>
  <si>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</si>
  <si>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</si>
  <si>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</si>
  <si>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</si>
  <si>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</si>
  <si>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</si>
  <si>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</si>
  <si>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</si>
  <si>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</si>
  <si>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</si>
  <si>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</si>
  <si>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</si>
  <si>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</si>
  <si>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</si>
  <si>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</si>
  <si>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</si>
  <si>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</si>
  <si>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</si>
  <si>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</si>
  <si>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</si>
  <si>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</si>
  <si>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</si>
  <si>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</si>
  <si>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</si>
  <si>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</si>
  <si>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</si>
  <si>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</si>
  <si>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</si>
  <si>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</si>
  <si>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</si>
  <si>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</si>
  <si>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</si>
  <si>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</si>
  <si>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</si>
  <si>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</si>
  <si>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</si>
  <si>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</si>
  <si>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</si>
  <si>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</si>
  <si>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</si>
  <si>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</si>
  <si>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</si>
  <si>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</si>
  <si>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</si>
  <si>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</si>
  <si>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</si>
  <si>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</si>
  <si>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</si>
  <si>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</si>
  <si>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</si>
  <si>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</si>
  <si>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</si>
  <si>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</si>
  <si>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</si>
  <si>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</si>
  <si>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</si>
  <si>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</si>
  <si>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</si>
  <si>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</si>
  <si>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</si>
  <si>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</si>
  <si>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</si>
  <si>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</si>
  <si>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</si>
  <si>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</si>
  <si>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</si>
  <si>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</si>
  <si>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</si>
  <si>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</si>
  <si>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</si>
  <si>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</si>
  <si>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</si>
  <si>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</si>
  <si>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</si>
  <si>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</si>
  <si>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</si>
  <si>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</si>
  <si>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</si>
  <si>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</si>
  <si>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</si>
  <si>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</si>
  <si>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</si>
  <si>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</si>
  <si>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</si>
  <si>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</si>
  <si>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</si>
  <si>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</si>
  <si>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</si>
  <si>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</si>
  <si>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</si>
  <si>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</si>
  <si>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</si>
  <si>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</si>
  <si>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</si>
  <si>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</si>
  <si>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</si>
  <si>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</si>
  <si>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</si>
  <si>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</si>
  <si>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</si>
  <si>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</si>
  <si>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</si>
  <si>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</si>
  <si>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</si>
  <si>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</si>
  <si>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</si>
  <si>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</si>
  <si>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</si>
  <si>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</si>
  <si>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</si>
  <si>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</si>
  <si>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</si>
  <si>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</si>
  <si>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</si>
  <si>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</si>
  <si>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</si>
  <si>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</si>
  <si>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</si>
  <si>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</si>
  <si>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</si>
  <si>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</si>
  <si>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</si>
  <si>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</si>
  <si>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</si>
  <si>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</si>
  <si>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</si>
  <si>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</si>
  <si>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</si>
  <si>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</si>
  <si>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</si>
  <si>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</si>
  <si>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</si>
  <si>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</si>
  <si>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</si>
  <si>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</si>
  <si>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</si>
  <si>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</si>
  <si>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</si>
  <si>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</si>
  <si>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</si>
  <si>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</si>
  <si>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</si>
  <si>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</si>
  <si>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</si>
  <si>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</si>
  <si>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</si>
  <si>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</si>
  <si>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</si>
  <si>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</si>
  <si>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</si>
  <si>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</si>
  <si>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</si>
  <si>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</si>
  <si>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</si>
  <si>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</si>
  <si>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</si>
  <si>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</si>
  <si>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</si>
  <si>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</si>
  <si>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</si>
  <si>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</si>
  <si>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</si>
  <si>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</si>
  <si>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</si>
  <si>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</si>
  <si>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</si>
  <si>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</si>
  <si>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</si>
  <si>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</si>
  <si>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</si>
  <si>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</si>
  <si>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北海道羽幌町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</si>
  <si>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</si>
  <si>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</si>
  <si>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</si>
  <si>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</si>
  <si>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</si>
  <si>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</si>
  <si>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</si>
  <si>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</si>
  <si>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</si>
  <si>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</si>
  <si>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</si>
  <si>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</si>
  <si>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</si>
  <si>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</si>
  <si>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</si>
  <si>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</si>
  <si>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</si>
  <si>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</si>
  <si>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</si>
  <si>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</si>
  <si>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</si>
  <si>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</si>
  <si>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</si>
  <si>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</si>
  <si>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</si>
  <si>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</si>
  <si>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</si>
  <si>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</si>
  <si>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</si>
  <si>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</si>
  <si>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</si>
  <si>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</si>
  <si>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</si>
  <si>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</si>
  <si>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</si>
  <si>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</si>
  <si>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</si>
  <si>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</si>
  <si>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</si>
  <si>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</si>
  <si>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</si>
  <si>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</si>
  <si>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</si>
  <si>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</si>
  <si>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</si>
  <si>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</si>
  <si>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</si>
  <si>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</si>
  <si>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</si>
  <si>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</si>
  <si>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</si>
  <si>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</si>
  <si>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</si>
  <si>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</si>
  <si>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</si>
  <si>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</si>
  <si>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</si>
  <si>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</si>
  <si>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</si>
  <si>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</si>
  <si>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</si>
  <si>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</si>
  <si>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</si>
  <si>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</si>
  <si>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</si>
  <si>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</si>
  <si>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</si>
  <si>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</si>
  <si>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</si>
  <si>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</si>
  <si>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</si>
  <si>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</si>
  <si>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</si>
  <si>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</si>
  <si>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</si>
  <si>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</si>
  <si>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</si>
  <si>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</si>
  <si>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</si>
  <si>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</si>
  <si>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</si>
  <si>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</si>
  <si>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</si>
  <si>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</si>
  <si>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</si>
  <si>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</si>
  <si>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</si>
  <si>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</si>
  <si>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</si>
  <si>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</si>
  <si>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</si>
  <si>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</si>
  <si>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</si>
  <si>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</si>
  <si>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</si>
  <si>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</si>
  <si>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</si>
  <si>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</si>
  <si>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</si>
  <si>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</si>
  <si>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</si>
  <si>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</si>
  <si>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</si>
  <si>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</si>
  <si>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</si>
  <si>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</si>
  <si>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</si>
  <si>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</si>
  <si>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</si>
  <si>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</si>
  <si>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</si>
  <si>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</si>
  <si>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</si>
  <si>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</si>
  <si>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</si>
  <si>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</si>
  <si>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</si>
  <si>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</si>
  <si>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</si>
  <si>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</si>
  <si>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</si>
  <si>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</si>
  <si>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</si>
  <si>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</si>
  <si>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</si>
  <si>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</si>
  <si>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</si>
  <si>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</si>
  <si>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</si>
  <si>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</si>
  <si>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</si>
  <si>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</si>
  <si>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</si>
  <si>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</si>
  <si>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</si>
  <si>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</si>
  <si>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</si>
  <si>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</si>
  <si>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</si>
  <si>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</si>
  <si>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</si>
  <si>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</si>
  <si>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</si>
  <si>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</si>
  <si>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</si>
  <si>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</si>
  <si>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</si>
  <si>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</si>
  <si>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</si>
  <si>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</si>
  <si>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</si>
  <si>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</si>
  <si>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北海道羽幌町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</si>
  <si>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</si>
  <si>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</si>
  <si>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</si>
  <si>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</si>
  <si>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</si>
  <si>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</si>
  <si>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</si>
  <si>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</si>
  <si>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</si>
  <si>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</si>
  <si>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</si>
  <si>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</si>
  <si>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</si>
  <si>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</si>
  <si>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</si>
  <si>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</si>
  <si>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</si>
  <si>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</si>
  <si>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</si>
  <si>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羽幌町一般会計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</si>
  <si>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</si>
  <si>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</si>
  <si>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</si>
  <si>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</si>
  <si>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</si>
  <si>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</si>
  <si>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</si>
  <si>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</si>
  <si>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</si>
  <si>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</si>
  <si>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</si>
  <si>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</si>
  <si>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</si>
  <si>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</si>
  <si>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羽幌町国民健康保険事業特別会計</t>
    <phoneticPr fontId="5"/>
  </si>
  <si>
    <t>羽幌町介護保険事業特別会計</t>
    <phoneticPr fontId="5"/>
  </si>
  <si>
    <t>羽幌町後期高齢者医療特別会計</t>
    <phoneticPr fontId="5"/>
  </si>
  <si>
    <t>羽幌町水道事業会計</t>
    <phoneticPr fontId="5"/>
  </si>
  <si>
    <t>法適用企業</t>
    <phoneticPr fontId="5"/>
  </si>
  <si>
    <t>羽幌町簡易水道事業特別会計</t>
    <phoneticPr fontId="5"/>
  </si>
  <si>
    <t>法非適用企業</t>
    <phoneticPr fontId="5"/>
  </si>
  <si>
    <t>羽幌町下水道事業特別会計</t>
    <phoneticPr fontId="5"/>
  </si>
  <si>
    <t>羽幌町港湾上屋事業特別会計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</si>
  <si>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</si>
  <si>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</si>
  <si>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</si>
  <si>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</si>
  <si>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</si>
  <si>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</si>
  <si>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</si>
  <si>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</si>
  <si>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</si>
  <si>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</si>
  <si>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</si>
  <si>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</si>
  <si>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</si>
  <si>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</si>
  <si>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</si>
  <si>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</si>
  <si>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</si>
  <si>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</si>
  <si>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</si>
  <si>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</si>
  <si>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</si>
  <si>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</si>
  <si>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</si>
  <si>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</si>
  <si>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</si>
  <si>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</si>
  <si>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</si>
  <si>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</si>
  <si>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</si>
  <si>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</si>
  <si>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</si>
  <si>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</si>
  <si>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</si>
  <si>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</si>
  <si>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</si>
  <si>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</si>
  <si>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</si>
  <si>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</si>
  <si>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</si>
  <si>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</si>
  <si>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</si>
  <si>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</si>
  <si>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</si>
  <si>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</si>
  <si>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</si>
  <si>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</si>
  <si>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</si>
  <si>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</si>
  <si>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</si>
  <si>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</si>
  <si>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</si>
  <si>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</si>
  <si>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</si>
  <si>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</si>
  <si>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</si>
  <si>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</si>
  <si>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</si>
  <si>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</si>
  <si>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</si>
  <si>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</si>
  <si>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</si>
  <si>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</si>
  <si>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</si>
  <si>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</si>
  <si>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羽幌町港湾上屋事業特別会計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</si>
  <si>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</si>
  <si>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羽幌町簡易水道事業特別会計</t>
    <phoneticPr fontId="5"/>
  </si>
  <si>
    <t>(Ｆ)</t>
    <phoneticPr fontId="5"/>
  </si>
  <si>
    <t>羽幌町水道事業会計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</si>
  <si>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</si>
  <si>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</si>
  <si>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</si>
  <si>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</si>
  <si>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</si>
  <si>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</si>
  <si>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</si>
  <si>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</si>
  <si>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</si>
  <si>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</si>
  <si>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</si>
  <si>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</si>
  <si>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</si>
  <si>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</si>
  <si>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</si>
  <si>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</si>
  <si>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</si>
  <si>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</si>
  <si>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</si>
  <si>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</si>
  <si>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</si>
  <si>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</si>
  <si>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</si>
  <si>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</si>
  <si>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</si>
  <si>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</si>
  <si>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</si>
  <si>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</si>
  <si>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</si>
  <si>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</si>
  <si>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</si>
  <si>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</si>
  <si>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</si>
  <si>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</si>
  <si>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</si>
  <si>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</si>
  <si>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</si>
  <si>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</si>
  <si>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</si>
  <si>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</si>
  <si>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</si>
  <si>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</si>
  <si>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</si>
  <si>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</si>
  <si>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</si>
  <si>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</si>
  <si>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</si>
  <si>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</si>
  <si>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</si>
  <si>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</si>
  <si>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</si>
  <si>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</si>
  <si>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</si>
  <si>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</si>
  <si>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</si>
  <si>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</si>
  <si>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</si>
  <si>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</si>
  <si>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</si>
  <si>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</si>
  <si>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</si>
  <si>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</si>
  <si>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</si>
  <si>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</si>
  <si>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</si>
  <si>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</si>
  <si>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</si>
  <si>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</si>
  <si>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</si>
  <si>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</si>
  <si>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</si>
  <si>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</si>
  <si>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</si>
  <si>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</si>
  <si>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</si>
  <si>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</si>
  <si>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</si>
  <si>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</si>
  <si>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</si>
  <si>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</si>
  <si>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</si>
  <si>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</si>
  <si>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</si>
  <si>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</si>
  <si>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4.57</t>
  </si>
  <si>
    <t>▲ 4.07</t>
  </si>
  <si>
    <t>▲ 2.17</t>
  </si>
  <si>
    <t>羽幌町水道事業会計</t>
  </si>
  <si>
    <t>羽幌町一般会計</t>
  </si>
  <si>
    <t>羽幌町介護保険事業特別会計</t>
  </si>
  <si>
    <t>羽幌町国民健康保険事業特別会計</t>
  </si>
  <si>
    <t>羽幌町後期高齢者医療特別会計</t>
  </si>
  <si>
    <t>羽幌町簡易水道事業特別会計</t>
  </si>
  <si>
    <t>羽幌町下水道事業特別会計</t>
  </si>
  <si>
    <t>羽幌町港湾上屋事業特別会計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</si>
  <si>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</si>
  <si>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</si>
  <si>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</si>
  <si>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</si>
  <si>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</si>
  <si>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</si>
  <si>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</si>
  <si>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</si>
  <si>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羽幌町外2町村衛生施設組合</t>
    <rPh sb="0" eb="2">
      <t>ハボロ</t>
    </rPh>
    <rPh sb="2" eb="3">
      <t>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</si>
  <si>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</si>
  <si>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</si>
  <si>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</si>
  <si>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まちづくり事業基金</t>
    <rPh sb="5" eb="7">
      <t>ジギョウ</t>
    </rPh>
    <rPh sb="7" eb="9">
      <t>キキン</t>
    </rPh>
    <phoneticPr fontId="5"/>
  </si>
  <si>
    <t>役場庁舎等整備基金</t>
    <rPh sb="0" eb="2">
      <t>ヤクバ</t>
    </rPh>
    <rPh sb="2" eb="5">
      <t>チョウシャトウ</t>
    </rPh>
    <rPh sb="5" eb="7">
      <t>セイビ</t>
    </rPh>
    <rPh sb="7" eb="9">
      <t>キキン</t>
    </rPh>
    <phoneticPr fontId="5"/>
  </si>
  <si>
    <t>町営住宅等整備基金</t>
    <rPh sb="0" eb="2">
      <t>チョウエイ</t>
    </rPh>
    <rPh sb="2" eb="5">
      <t>ジュウタクトウ</t>
    </rPh>
    <rPh sb="5" eb="7">
      <t>セイビ</t>
    </rPh>
    <rPh sb="7" eb="9">
      <t>キキン</t>
    </rPh>
    <phoneticPr fontId="5"/>
  </si>
  <si>
    <t>-</t>
    <phoneticPr fontId="2"/>
  </si>
  <si>
    <t>-</t>
    <phoneticPr fontId="2"/>
  </si>
</sst>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extLst xmlns:c16r2="http://schemas.microsoft.com/office/drawing/2015/06/chart">
            <c:ext xmlns:c16="http://schemas.microsoft.com/office/drawing/2014/chart" uri="{C3380CC4-5D6E-409C-BE32-E72D297353CC}">
              <c16:uniqueId val="{00000000-33D5-45C2-9188-2D554829C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83396</c:v>
                </c:pt>
                <c:pt idx="1">
                  <c:v>184632</c:v>
                </c:pt>
                <c:pt idx="2">
                  <c:v>142597</c:v>
                </c:pt>
                <c:pt idx="3">
                  <c:v>113448</c:v>
                </c:pt>
                <c:pt idx="4">
                  <c:v>124981</c:v>
                </c:pt>
              </c:numCache>
            </c:numRef>
          </c:val>
          <c:extLst xmlns:c16r2="http://schemas.microsoft.com/office/drawing/2015/06/chart">
            <c:ext xmlns:c16="http://schemas.microsoft.com/office/drawing/2014/chart" uri="{C3380CC4-5D6E-409C-BE32-E72D297353CC}">
              <c16:uniqueId val="{00000001-33D5-45C2-9188-2D554829CFD2}"/>
            </c:ext>
          </c:extLst>
        </c:ser>
        <c:marker val="1"/>
        <c:axId val="95959296"/>
        <c:axId val="96162176"/>
      </c:lineChart>
      <c:catAx>
        <c:axId val="9595929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62176"/>
        <c:crosses val="autoZero"/>
        <c:auto val="1"/>
        <c:lblAlgn val="ctr"/>
        <c:lblOffset val="100"/>
        <c:tickLblSkip val="1"/>
        <c:tickMarkSkip val="1"/>
      </c:catAx>
      <c:valAx>
        <c:axId val="96162176"/>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7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5929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6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9.59</c:v>
                </c:pt>
                <c:pt idx="1">
                  <c:v>5.15</c:v>
                </c:pt>
                <c:pt idx="2">
                  <c:v>0.89</c:v>
                </c:pt>
                <c:pt idx="3">
                  <c:v>0.76</c:v>
                </c:pt>
                <c:pt idx="4">
                  <c:v>0.8</c:v>
                </c:pt>
              </c:numCache>
            </c:numRef>
          </c:val>
          <c:extLst xmlns:c16r2="http://schemas.microsoft.com/office/drawing/2015/06/chart">
            <c:ext xmlns:c16="http://schemas.microsoft.com/office/drawing/2014/chart" uri="{C3380CC4-5D6E-409C-BE32-E72D297353CC}">
              <c16:uniqueId val="{00000000-71FF-4DD0-98EB-E2749001C0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36.89</c:v>
                </c:pt>
                <c:pt idx="1">
                  <c:v>41.32</c:v>
                </c:pt>
                <c:pt idx="2">
                  <c:v>42.22</c:v>
                </c:pt>
                <c:pt idx="3">
                  <c:v>40.549999999999997</c:v>
                </c:pt>
                <c:pt idx="4">
                  <c:v>41.07</c:v>
                </c:pt>
              </c:numCache>
            </c:numRef>
          </c:val>
          <c:extLst xmlns:c16r2="http://schemas.microsoft.com/office/drawing/2015/06/chart">
            <c:ext xmlns:c16="http://schemas.microsoft.com/office/drawing/2014/chart" uri="{C3380CC4-5D6E-409C-BE32-E72D297353CC}">
              <c16:uniqueId val="{00000001-71FF-4DD0-98EB-E2749001C053}"/>
            </c:ext>
          </c:extLst>
        </c:ser>
        <c:gapWidth val="250"/>
        <c:overlap val="100"/>
        <c:axId val="110009728"/>
        <c:axId val="1101593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8.67</c:v>
                </c:pt>
                <c:pt idx="1">
                  <c:v>-4.57</c:v>
                </c:pt>
                <c:pt idx="2">
                  <c:v>-4.07</c:v>
                </c:pt>
                <c:pt idx="3">
                  <c:v>-2.17</c:v>
                </c:pt>
                <c:pt idx="4">
                  <c:v>0.48</c:v>
                </c:pt>
              </c:numCache>
            </c:numRef>
          </c:val>
          <c:extLst xmlns:c16r2="http://schemas.microsoft.com/office/drawing/2015/06/chart">
            <c:ext xmlns:c16="http://schemas.microsoft.com/office/drawing/2014/chart" uri="{C3380CC4-5D6E-409C-BE32-E72D297353CC}">
              <c16:uniqueId val="{00000002-71FF-4DD0-98EB-E2749001C053}"/>
            </c:ext>
          </c:extLst>
        </c:ser>
        <c:marker val="1"/>
        <c:axId val="110009728"/>
        <c:axId val="110159360"/>
      </c:lineChart>
      <c:catAx>
        <c:axId val="1100097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59360"/>
        <c:crosses val="autoZero"/>
        <c:auto val="1"/>
        <c:lblAlgn val="ctr"/>
        <c:lblOffset val="100"/>
        <c:tickLblSkip val="1"/>
        <c:tickMarkSkip val="1"/>
      </c:catAx>
      <c:valAx>
        <c:axId val="1101593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9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9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FAD-49EE-8449-C20B50F1F9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AD-49EE-8449-C20B50F1F954}"/>
            </c:ext>
          </c:extLst>
        </c:ser>
        <c:ser>
          <c:idx val="2"/>
          <c:order val="2"/>
          <c:tx>
            <c:strRef>
              <c:f>データシート!$A$29</c:f>
              <c:strCache>
                <c:ptCount val="1"/>
                <c:pt idx="0">
                  <c:v>羽幌町港湾上屋事業特別会計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FAD-49EE-8449-C20B50F1F954}"/>
            </c:ext>
          </c:extLst>
        </c:ser>
        <c:ser>
          <c:idx val="3"/>
          <c:order val="3"/>
          <c:tx>
            <c:strRef>
              <c:f>データシート!$A$30</c:f>
              <c:strCache>
                <c:ptCount val="1"/>
                <c:pt idx="0">
                  <c:v>羽幌町下水道事業特別会計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FAD-49EE-8449-C20B50F1F954}"/>
            </c:ext>
          </c:extLst>
        </c:ser>
        <c:ser>
          <c:idx val="4"/>
          <c:order val="4"/>
          <c:tx>
            <c:strRef>
              <c:f>データシート!$A$31</c:f>
              <c:strCache>
                <c:ptCount val="1"/>
                <c:pt idx="0">
                  <c:v>羽幌町簡易水道事業特別会計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FAD-49EE-8449-C20B50F1F954}"/>
            </c:ext>
          </c:extLst>
        </c:ser>
        <c:ser>
          <c:idx val="5"/>
          <c:order val="5"/>
          <c:tx>
            <c:strRef>
              <c:f>データシート!$A$32</c:f>
              <c:strCache>
                <c:ptCount val="1"/>
                <c:pt idx="0">
                  <c:v>羽幌町後期高齢者医療特別会計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FAD-49EE-8449-C20B50F1F954}"/>
            </c:ext>
          </c:extLst>
        </c:ser>
        <c:ser>
          <c:idx val="6"/>
          <c:order val="6"/>
          <c:tx>
            <c:strRef>
              <c:f>データシート!$A$33</c:f>
              <c:strCache>
                <c:ptCount val="1"/>
                <c:pt idx="0">
                  <c:v>羽幌町国民健康保険事業特別会計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0.38</c:v>
                </c:pt>
                <c:pt idx="4">
                  <c:v>#N/A</c:v>
                </c:pt>
                <c:pt idx="5">
                  <c:v>0.91</c:v>
                </c:pt>
                <c:pt idx="6">
                  <c:v>#N/A</c:v>
                </c:pt>
                <c:pt idx="7">
                  <c:v>0.02</c:v>
                </c:pt>
                <c:pt idx="8">
                  <c:v>#N/A</c:v>
                </c:pt>
                <c:pt idx="9">
                  <c:v>0.24</c:v>
                </c:pt>
              </c:numCache>
            </c:numRef>
          </c:val>
          <c:extLst xmlns:c16r2="http://schemas.microsoft.com/office/drawing/2015/06/chart">
            <c:ext xmlns:c16="http://schemas.microsoft.com/office/drawing/2014/chart" uri="{C3380CC4-5D6E-409C-BE32-E72D297353CC}">
              <c16:uniqueId val="{00000006-2FAD-49EE-8449-C20B50F1F954}"/>
            </c:ext>
          </c:extLst>
        </c:ser>
        <c:ser>
          <c:idx val="7"/>
          <c:order val="7"/>
          <c:tx>
            <c:strRef>
              <c:f>データシート!$A$34</c:f>
              <c:strCache>
                <c:ptCount val="1"/>
                <c:pt idx="0">
                  <c:v>羽幌町介護保険事業特別会計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1.21</c:v>
                </c:pt>
                <c:pt idx="4">
                  <c:v>#N/A</c:v>
                </c:pt>
                <c:pt idx="5">
                  <c:v>1.67</c:v>
                </c:pt>
                <c:pt idx="6">
                  <c:v>#N/A</c:v>
                </c:pt>
                <c:pt idx="7">
                  <c:v>0.9</c:v>
                </c:pt>
                <c:pt idx="8">
                  <c:v>#N/A</c:v>
                </c:pt>
                <c:pt idx="9">
                  <c:v>0.25</c:v>
                </c:pt>
              </c:numCache>
            </c:numRef>
          </c:val>
          <c:extLst xmlns:c16r2="http://schemas.microsoft.com/office/drawing/2015/06/chart">
            <c:ext xmlns:c16="http://schemas.microsoft.com/office/drawing/2014/chart" uri="{C3380CC4-5D6E-409C-BE32-E72D297353CC}">
              <c16:uniqueId val="{00000007-2FAD-49EE-8449-C20B50F1F954}"/>
            </c:ext>
          </c:extLst>
        </c:ser>
        <c:ser>
          <c:idx val="8"/>
          <c:order val="8"/>
          <c:tx>
            <c:strRef>
              <c:f>データシート!$A$35</c:f>
              <c:strCache>
                <c:ptCount val="1"/>
                <c:pt idx="0">
                  <c:v>羽幌町一般会計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9.59</c:v>
                </c:pt>
                <c:pt idx="2">
                  <c:v>#N/A</c:v>
                </c:pt>
                <c:pt idx="3">
                  <c:v>5.14</c:v>
                </c:pt>
                <c:pt idx="4">
                  <c:v>#N/A</c:v>
                </c:pt>
                <c:pt idx="5">
                  <c:v>0.89</c:v>
                </c:pt>
                <c:pt idx="6">
                  <c:v>#N/A</c:v>
                </c:pt>
                <c:pt idx="7">
                  <c:v>0.75</c:v>
                </c:pt>
                <c:pt idx="8">
                  <c:v>#N/A</c:v>
                </c:pt>
                <c:pt idx="9">
                  <c:v>0.8</c:v>
                </c:pt>
              </c:numCache>
            </c:numRef>
          </c:val>
          <c:extLst xmlns:c16r2="http://schemas.microsoft.com/office/drawing/2015/06/chart">
            <c:ext xmlns:c16="http://schemas.microsoft.com/office/drawing/2014/chart" uri="{C3380CC4-5D6E-409C-BE32-E72D297353CC}">
              <c16:uniqueId val="{00000008-2FAD-49EE-8449-C20B50F1F954}"/>
            </c:ext>
          </c:extLst>
        </c:ser>
        <c:ser>
          <c:idx val="9"/>
          <c:order val="9"/>
          <c:tx>
            <c:strRef>
              <c:f>データシート!$A$36</c:f>
              <c:strCache>
                <c:ptCount val="1"/>
                <c:pt idx="0">
                  <c:v>羽幌町水道事業会計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8.69</c:v>
                </c:pt>
                <c:pt idx="2">
                  <c:v>#N/A</c:v>
                </c:pt>
                <c:pt idx="3">
                  <c:v>9.31</c:v>
                </c:pt>
                <c:pt idx="4">
                  <c:v>#N/A</c:v>
                </c:pt>
                <c:pt idx="5">
                  <c:v>10.210000000000001</c:v>
                </c:pt>
                <c:pt idx="6">
                  <c:v>#N/A</c:v>
                </c:pt>
                <c:pt idx="7">
                  <c:v>7.99</c:v>
                </c:pt>
                <c:pt idx="8">
                  <c:v>#N/A</c:v>
                </c:pt>
                <c:pt idx="9">
                  <c:v>7.96</c:v>
                </c:pt>
              </c:numCache>
            </c:numRef>
          </c:val>
          <c:extLst xmlns:c16r2="http://schemas.microsoft.com/office/drawing/2015/06/chart">
            <c:ext xmlns:c16="http://schemas.microsoft.com/office/drawing/2014/chart" uri="{C3380CC4-5D6E-409C-BE32-E72D297353CC}">
              <c16:uniqueId val="{00000009-2FAD-49EE-8449-C20B50F1F954}"/>
            </c:ext>
          </c:extLst>
        </c:ser>
        <c:overlap val="100"/>
        <c:axId val="111562752"/>
        <c:axId val="111564288"/>
      </c:barChart>
      <c:catAx>
        <c:axId val="1115627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64288"/>
        <c:crosses val="autoZero"/>
        <c:auto val="1"/>
        <c:lblAlgn val="ctr"/>
        <c:lblOffset val="100"/>
        <c:tickLblSkip val="1"/>
        <c:tickMarkSkip val="1"/>
      </c:catAx>
      <c:valAx>
        <c:axId val="1115642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627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79E-2"/>
          <c:y val="8.7976539589442848E-2"/>
          <c:w val="0.90356317136844"/>
          <c:h val="0.639296187683287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820</c:v>
                </c:pt>
                <c:pt idx="5">
                  <c:v>826</c:v>
                </c:pt>
                <c:pt idx="8">
                  <c:v>846</c:v>
                </c:pt>
                <c:pt idx="11">
                  <c:v>848</c:v>
                </c:pt>
                <c:pt idx="14">
                  <c:v>824</c:v>
                </c:pt>
              </c:numCache>
            </c:numRef>
          </c:val>
          <c:extLst xmlns:c16r2="http://schemas.microsoft.com/office/drawing/2015/06/chart">
            <c:ext xmlns:c16="http://schemas.microsoft.com/office/drawing/2014/chart" uri="{C3380CC4-5D6E-409C-BE32-E72D297353CC}">
              <c16:uniqueId val="{00000000-0C99-4E44-80E4-D4415399B0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99-4E44-80E4-D4415399B0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3</c:v>
                </c:pt>
                <c:pt idx="9">
                  <c:v>4</c:v>
                </c:pt>
                <c:pt idx="12">
                  <c:v>4</c:v>
                </c:pt>
              </c:numCache>
            </c:numRef>
          </c:val>
          <c:extLst xmlns:c16r2="http://schemas.microsoft.com/office/drawing/2015/06/chart">
            <c:ext xmlns:c16="http://schemas.microsoft.com/office/drawing/2014/chart" uri="{C3380CC4-5D6E-409C-BE32-E72D297353CC}">
              <c16:uniqueId val="{00000002-0C99-4E44-80E4-D4415399B0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130</c:v>
                </c:pt>
                <c:pt idx="3">
                  <c:v>128</c:v>
                </c:pt>
                <c:pt idx="6">
                  <c:v>94</c:v>
                </c:pt>
                <c:pt idx="9">
                  <c:v>28</c:v>
                </c:pt>
                <c:pt idx="12">
                  <c:v>14</c:v>
                </c:pt>
              </c:numCache>
            </c:numRef>
          </c:val>
          <c:extLst xmlns:c16r2="http://schemas.microsoft.com/office/drawing/2015/06/chart">
            <c:ext xmlns:c16="http://schemas.microsoft.com/office/drawing/2014/chart" uri="{C3380CC4-5D6E-409C-BE32-E72D297353CC}">
              <c16:uniqueId val="{00000003-0C99-4E44-80E4-D4415399B0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308</c:v>
                </c:pt>
                <c:pt idx="6">
                  <c:v>310</c:v>
                </c:pt>
                <c:pt idx="9">
                  <c:v>298</c:v>
                </c:pt>
                <c:pt idx="12">
                  <c:v>291</c:v>
                </c:pt>
              </c:numCache>
            </c:numRef>
          </c:val>
          <c:extLst xmlns:c16r2="http://schemas.microsoft.com/office/drawing/2015/06/chart">
            <c:ext xmlns:c16="http://schemas.microsoft.com/office/drawing/2014/chart" uri="{C3380CC4-5D6E-409C-BE32-E72D297353CC}">
              <c16:uniqueId val="{00000004-0C99-4E44-80E4-D4415399B0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99-4E44-80E4-D4415399B0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99-4E44-80E4-D4415399B0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687</c:v>
                </c:pt>
                <c:pt idx="3">
                  <c:v>732</c:v>
                </c:pt>
                <c:pt idx="6">
                  <c:v>786</c:v>
                </c:pt>
                <c:pt idx="9">
                  <c:v>836</c:v>
                </c:pt>
                <c:pt idx="12">
                  <c:v>857</c:v>
                </c:pt>
              </c:numCache>
            </c:numRef>
          </c:val>
          <c:extLst xmlns:c16r2="http://schemas.microsoft.com/office/drawing/2015/06/chart">
            <c:ext xmlns:c16="http://schemas.microsoft.com/office/drawing/2014/chart" uri="{C3380CC4-5D6E-409C-BE32-E72D297353CC}">
              <c16:uniqueId val="{00000007-0C99-4E44-80E4-D4415399B0A7}"/>
            </c:ext>
          </c:extLst>
        </c:ser>
        <c:gapWidth val="100"/>
        <c:overlap val="100"/>
        <c:axId val="112504832"/>
        <c:axId val="1125067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285</c:v>
                </c:pt>
                <c:pt idx="2">
                  <c:v>#N/A</c:v>
                </c:pt>
                <c:pt idx="3">
                  <c:v>#N/A</c:v>
                </c:pt>
                <c:pt idx="4">
                  <c:v>348</c:v>
                </c:pt>
                <c:pt idx="5">
                  <c:v>#N/A</c:v>
                </c:pt>
                <c:pt idx="6">
                  <c:v>#N/A</c:v>
                </c:pt>
                <c:pt idx="7">
                  <c:v>347</c:v>
                </c:pt>
                <c:pt idx="8">
                  <c:v>#N/A</c:v>
                </c:pt>
                <c:pt idx="9">
                  <c:v>#N/A</c:v>
                </c:pt>
                <c:pt idx="10">
                  <c:v>318</c:v>
                </c:pt>
                <c:pt idx="11">
                  <c:v>#N/A</c:v>
                </c:pt>
                <c:pt idx="12">
                  <c:v>#N/A</c:v>
                </c:pt>
                <c:pt idx="13">
                  <c:v>342</c:v>
                </c:pt>
                <c:pt idx="14">
                  <c:v>#N/A</c:v>
                </c:pt>
              </c:numCache>
            </c:numRef>
          </c:val>
          <c:extLst xmlns:c16r2="http://schemas.microsoft.com/office/drawing/2015/06/chart">
            <c:ext xmlns:c16="http://schemas.microsoft.com/office/drawing/2014/chart" uri="{C3380CC4-5D6E-409C-BE32-E72D297353CC}">
              <c16:uniqueId val="{00000008-0C99-4E44-80E4-D4415399B0A7}"/>
            </c:ext>
          </c:extLst>
        </c:ser>
        <c:marker val="1"/>
        <c:axId val="112504832"/>
        <c:axId val="112506752"/>
      </c:lineChart>
      <c:catAx>
        <c:axId val="1125048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06752"/>
        <c:crosses val="autoZero"/>
        <c:auto val="1"/>
        <c:lblAlgn val="ctr"/>
        <c:lblOffset val="100"/>
        <c:tickLblSkip val="1"/>
        <c:tickMarkSkip val="1"/>
      </c:catAx>
      <c:valAx>
        <c:axId val="1125067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48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29"/>
          <c:h val="0.589182127738551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6528</c:v>
                </c:pt>
                <c:pt idx="5">
                  <c:v>6550</c:v>
                </c:pt>
                <c:pt idx="8">
                  <c:v>6532</c:v>
                </c:pt>
                <c:pt idx="11">
                  <c:v>6302</c:v>
                </c:pt>
                <c:pt idx="14">
                  <c:v>6127</c:v>
                </c:pt>
              </c:numCache>
            </c:numRef>
          </c:val>
          <c:extLst xmlns:c16r2="http://schemas.microsoft.com/office/drawing/2015/06/chart">
            <c:ext xmlns:c16="http://schemas.microsoft.com/office/drawing/2014/chart" uri="{C3380CC4-5D6E-409C-BE32-E72D297353CC}">
              <c16:uniqueId val="{00000000-BA2B-4CEC-82E1-42530DC870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918</c:v>
                </c:pt>
                <c:pt idx="5">
                  <c:v>740</c:v>
                </c:pt>
                <c:pt idx="8">
                  <c:v>601</c:v>
                </c:pt>
                <c:pt idx="11">
                  <c:v>470</c:v>
                </c:pt>
                <c:pt idx="14">
                  <c:v>463</c:v>
                </c:pt>
              </c:numCache>
            </c:numRef>
          </c:val>
          <c:extLst xmlns:c16r2="http://schemas.microsoft.com/office/drawing/2015/06/chart">
            <c:ext xmlns:c16="http://schemas.microsoft.com/office/drawing/2014/chart" uri="{C3380CC4-5D6E-409C-BE32-E72D297353CC}">
              <c16:uniqueId val="{00000001-BA2B-4CEC-82E1-42530DC870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3432</c:v>
                </c:pt>
                <c:pt idx="5">
                  <c:v>3638</c:v>
                </c:pt>
                <c:pt idx="8">
                  <c:v>3603</c:v>
                </c:pt>
                <c:pt idx="11">
                  <c:v>3349</c:v>
                </c:pt>
                <c:pt idx="14">
                  <c:v>3292</c:v>
                </c:pt>
              </c:numCache>
            </c:numRef>
          </c:val>
          <c:extLst xmlns:c16r2="http://schemas.microsoft.com/office/drawing/2015/06/chart">
            <c:ext xmlns:c16="http://schemas.microsoft.com/office/drawing/2014/chart" uri="{C3380CC4-5D6E-409C-BE32-E72D297353CC}">
              <c16:uniqueId val="{00000002-BA2B-4CEC-82E1-42530DC870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2B-4CEC-82E1-42530DC870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2B-4CEC-82E1-42530DC870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2B-4CEC-82E1-42530DC870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1639</c:v>
                </c:pt>
                <c:pt idx="3">
                  <c:v>1632</c:v>
                </c:pt>
                <c:pt idx="6">
                  <c:v>1640</c:v>
                </c:pt>
                <c:pt idx="9">
                  <c:v>1593</c:v>
                </c:pt>
                <c:pt idx="12">
                  <c:v>1562</c:v>
                </c:pt>
              </c:numCache>
            </c:numRef>
          </c:val>
          <c:extLst xmlns:c16r2="http://schemas.microsoft.com/office/drawing/2015/06/chart">
            <c:ext xmlns:c16="http://schemas.microsoft.com/office/drawing/2014/chart" uri="{C3380CC4-5D6E-409C-BE32-E72D297353CC}">
              <c16:uniqueId val="{00000006-BA2B-4CEC-82E1-42530DC870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282</c:v>
                </c:pt>
                <c:pt idx="3">
                  <c:v>157</c:v>
                </c:pt>
                <c:pt idx="6">
                  <c:v>70</c:v>
                </c:pt>
                <c:pt idx="9">
                  <c:v>43</c:v>
                </c:pt>
                <c:pt idx="12">
                  <c:v>30</c:v>
                </c:pt>
              </c:numCache>
            </c:numRef>
          </c:val>
          <c:extLst xmlns:c16r2="http://schemas.microsoft.com/office/drawing/2015/06/chart">
            <c:ext xmlns:c16="http://schemas.microsoft.com/office/drawing/2014/chart" uri="{C3380CC4-5D6E-409C-BE32-E72D297353CC}">
              <c16:uniqueId val="{00000007-BA2B-4CEC-82E1-42530DC870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3004</c:v>
                </c:pt>
                <c:pt idx="3">
                  <c:v>2771</c:v>
                </c:pt>
                <c:pt idx="6">
                  <c:v>2606</c:v>
                </c:pt>
                <c:pt idx="9">
                  <c:v>2402</c:v>
                </c:pt>
                <c:pt idx="12">
                  <c:v>2181</c:v>
                </c:pt>
              </c:numCache>
            </c:numRef>
          </c:val>
          <c:extLst xmlns:c16r2="http://schemas.microsoft.com/office/drawing/2015/06/chart">
            <c:ext xmlns:c16="http://schemas.microsoft.com/office/drawing/2014/chart" uri="{C3380CC4-5D6E-409C-BE32-E72D297353CC}">
              <c16:uniqueId val="{00000008-BA2B-4CEC-82E1-42530DC870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A2B-4CEC-82E1-42530DC870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6100</c:v>
                </c:pt>
                <c:pt idx="3">
                  <c:v>6463</c:v>
                </c:pt>
                <c:pt idx="6">
                  <c:v>6713</c:v>
                </c:pt>
                <c:pt idx="9">
                  <c:v>6574</c:v>
                </c:pt>
                <c:pt idx="12">
                  <c:v>6484</c:v>
                </c:pt>
              </c:numCache>
            </c:numRef>
          </c:val>
          <c:extLst xmlns:c16r2="http://schemas.microsoft.com/office/drawing/2015/06/chart">
            <c:ext xmlns:c16="http://schemas.microsoft.com/office/drawing/2014/chart" uri="{C3380CC4-5D6E-409C-BE32-E72D297353CC}">
              <c16:uniqueId val="{0000000A-BA2B-4CEC-82E1-42530DC87045}"/>
            </c:ext>
          </c:extLst>
        </c:ser>
        <c:gapWidth val="100"/>
        <c:overlap val="100"/>
        <c:axId val="112605056"/>
        <c:axId val="1126277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148</c:v>
                </c:pt>
                <c:pt idx="2">
                  <c:v>#N/A</c:v>
                </c:pt>
                <c:pt idx="3">
                  <c:v>#N/A</c:v>
                </c:pt>
                <c:pt idx="4">
                  <c:v>95</c:v>
                </c:pt>
                <c:pt idx="5">
                  <c:v>#N/A</c:v>
                </c:pt>
                <c:pt idx="6">
                  <c:v>#N/A</c:v>
                </c:pt>
                <c:pt idx="7">
                  <c:v>293</c:v>
                </c:pt>
                <c:pt idx="8">
                  <c:v>#N/A</c:v>
                </c:pt>
                <c:pt idx="9">
                  <c:v>#N/A</c:v>
                </c:pt>
                <c:pt idx="10">
                  <c:v>491</c:v>
                </c:pt>
                <c:pt idx="11">
                  <c:v>#N/A</c:v>
                </c:pt>
                <c:pt idx="12">
                  <c:v>#N/A</c:v>
                </c:pt>
                <c:pt idx="13">
                  <c:v>374</c:v>
                </c:pt>
                <c:pt idx="14">
                  <c:v>#N/A</c:v>
                </c:pt>
              </c:numCache>
            </c:numRef>
          </c:val>
          <c:extLst xmlns:c16r2="http://schemas.microsoft.com/office/drawing/2015/06/chart">
            <c:ext xmlns:c16="http://schemas.microsoft.com/office/drawing/2014/chart" uri="{C3380CC4-5D6E-409C-BE32-E72D297353CC}">
              <c16:uniqueId val="{0000000B-BA2B-4CEC-82E1-42530DC87045}"/>
            </c:ext>
          </c:extLst>
        </c:ser>
        <c:marker val="1"/>
        <c:axId val="112605056"/>
        <c:axId val="112627712"/>
      </c:lineChart>
      <c:catAx>
        <c:axId val="112605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27712"/>
        <c:crosses val="autoZero"/>
        <c:auto val="1"/>
        <c:lblAlgn val="ctr"/>
        <c:lblOffset val="100"/>
        <c:tickLblSkip val="1"/>
        <c:tickMarkSkip val="1"/>
      </c:catAx>
      <c:valAx>
        <c:axId val="1126277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05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095E-2"/>
          <c:w val="0.89122665696781667"/>
          <c:h val="0.85862490608254471"/>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H29</c:v>
                </c:pt>
                <c:pt idx="1">
                  <c:v>H30</c:v>
                </c:pt>
                <c:pt idx="2">
                  <c:v>R01</c:v>
                </c:pt>
              </c:strCache>
            </c:strRef>
          </c:cat>
          <c:val>
            <c:numRef>
              <c:f>データシート!$B$72:$D$72</c:f>
              <c:numCache>
                <c:formatCode>#,##0;"▲ "#,##0</c:formatCode>
                <c:ptCount val="3"/>
                <c:pt idx="0">
                  <c:v>1622</c:v>
                </c:pt>
                <c:pt idx="1">
                  <c:v>1545</c:v>
                </c:pt>
                <c:pt idx="2">
                  <c:v>1561</c:v>
                </c:pt>
              </c:numCache>
            </c:numRef>
          </c:val>
          <c:extLst xmlns:c16r2="http://schemas.microsoft.com/office/drawing/2015/06/chart">
            <c:ext xmlns:c16="http://schemas.microsoft.com/office/drawing/2014/chart" uri="{C3380CC4-5D6E-409C-BE32-E72D297353CC}">
              <c16:uniqueId val="{00000000-BFE0-47FA-B1C4-2199C0B0E0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H29</c:v>
                </c:pt>
                <c:pt idx="1">
                  <c:v>H30</c:v>
                </c:pt>
                <c:pt idx="2">
                  <c:v>R01</c:v>
                </c:pt>
              </c:strCache>
            </c:strRef>
          </c:cat>
          <c:val>
            <c:numRef>
              <c:f>データシート!$B$73:$D$73</c:f>
              <c:numCache>
                <c:formatCode>#,##0;"▲ "#,##0</c:formatCode>
                <c:ptCount val="3"/>
                <c:pt idx="0">
                  <c:v>627</c:v>
                </c:pt>
                <c:pt idx="1">
                  <c:v>427</c:v>
                </c:pt>
                <c:pt idx="2">
                  <c:v>337</c:v>
                </c:pt>
              </c:numCache>
            </c:numRef>
          </c:val>
          <c:extLst xmlns:c16r2="http://schemas.microsoft.com/office/drawing/2015/06/chart">
            <c:ext xmlns:c16="http://schemas.microsoft.com/office/drawing/2014/chart" uri="{C3380CC4-5D6E-409C-BE32-E72D297353CC}">
              <c16:uniqueId val="{00000001-BFE0-47FA-B1C4-2199C0B0E01C}"/>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H29</c:v>
                </c:pt>
                <c:pt idx="1">
                  <c:v>H30</c:v>
                </c:pt>
                <c:pt idx="2">
                  <c:v>R01</c:v>
                </c:pt>
              </c:strCache>
            </c:strRef>
          </c:cat>
          <c:val>
            <c:numRef>
              <c:f>データシート!$B$74:$D$74</c:f>
              <c:numCache>
                <c:formatCode>#,##0;"▲ "#,##0</c:formatCode>
                <c:ptCount val="3"/>
                <c:pt idx="0">
                  <c:v>1161</c:v>
                </c:pt>
                <c:pt idx="1">
                  <c:v>1148</c:v>
                </c:pt>
                <c:pt idx="2">
                  <c:v>1151</c:v>
                </c:pt>
              </c:numCache>
            </c:numRef>
          </c:val>
          <c:extLst xmlns:c16r2="http://schemas.microsoft.com/office/drawing/2015/06/chart">
            <c:ext xmlns:c16="http://schemas.microsoft.com/office/drawing/2014/chart" uri="{C3380CC4-5D6E-409C-BE32-E72D297353CC}">
              <c16:uniqueId val="{00000002-BFE0-47FA-B1C4-2199C0B0E01C}"/>
            </c:ext>
          </c:extLst>
        </c:ser>
        <c:gapWidth val="120"/>
        <c:overlap val="100"/>
        <c:axId val="97970816"/>
        <c:axId val="112726400"/>
      </c:barChart>
      <c:catAx>
        <c:axId val="979708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2726400"/>
        <c:crosses val="autoZero"/>
        <c:auto val="1"/>
        <c:lblAlgn val="ctr"/>
        <c:lblOffset val="100"/>
        <c:tickLblSkip val="1"/>
        <c:tickMarkSkip val="1"/>
      </c:catAx>
      <c:valAx>
        <c:axId val="11272640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7970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元利償還金等及び実質公債費比率は、平成２８年度から増加傾向となっているが、主たる要因は、羽幌小学校改築事業に伴う償還額の増加による。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民館や役場庁舎を含む大規模施設の更新時期を迎えるため、基金での対応や交付税措置率の有利な過疎対策事業債等の活用など、算入公債費等の確保に努め、可能な限り実質公債費の抑制を図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町が将来負担すべき実質的な負債と言える将来負担額のうち「地方債の現在高」は、平成２８年度以降高止まりの状況となっている。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羽幌小学校の改築事業以降、武道館建替事業等、老朽化した公共施設に係る公共工事の継続が主な要因であるが、地方債については、過疎対策事業債など後年度に普通交付税に補てんされるものが多く、将来負担額に対する補てん率は比較的高い水準を維持しているため、今後も、将来負担額の抑制と充当可能財源等の確保を図り、健全な比率の維持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財源不足による減債基金の取崩しによる減少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き、老朽施設の更新及び大規模改修が直面しており、単年度ごとの財源不足分を基金で充当していくため減少していくことになるが、全体経費を抑え減り幅を最小に留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：在宅福祉の普及及び向上、健康及び生きがいづくりの推進その他地域福祉の推進を図るための事業に要する経費並び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に民間団体が行う事業の支援に要する経費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教育施設整備金　　：教育施設の整備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まちづくり事業基金：羽幌リバーサイド開発計画に基づく観光施設、公園施設及び体育施設等の建設整備事業並びに市街地活性化推進事業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等のまちづくりに係わる事業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役場庁舎等整備基金：役場庁舎等の整備及び公共施設の下水道処理設備等の改修に要する経費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町営住宅等整備基金：羽幌町営住宅等の維持修繕や有効活用を図り、効率的な管理運営を行うための事業に要する経費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：武道館建替事業及び天売複合化施設建設事業等の取崩しによる減少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まちづくり事業基金：ハートタウン収益分及び入湯税相当分を積立て、ハートタウン及びサンセットプラザの維持補修費等の取崩しにより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差引減少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役場庁舎等整備基金：将来の役場庁舎等の整備のため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町営住宅等整備基金：将来の羽幌町営住宅等の維持管理のため、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今後は単年度ごとに財源不足が生じると想定しており、その場合に充当していく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地方財政法第７条第１項に基づく基金への積立等による増加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単年度ごとの財源不足分を基金で充当していくため減少していく見通し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基金全体及び財政調整基金と同様、単年度ごとに財政不足が生じた場合に起債償還の財源とする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長引く景気低迷による減収や高齢化等による扶助費の増加等により、類似団体の平均を下回っている状況である。このことは、自立した財政運営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を図る必要が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表す経常収支比率は、類似団体平均を下回っている状態であるが、高齢化等による扶助費の増加等や経常一般財源の減少により、比較的高い水準で推移しており、財政の硬直化が見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っていき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70866</xdr:rowOff>
    </xdr:to>
    <xdr:cxnSp macro="">
      <xdr:nvCxnSpPr>
        <xdr:cNvPr id="129" name="直線コネクタ 128"/>
        <xdr:cNvCxnSpPr/>
      </xdr:nvCxnSpPr>
      <xdr:spPr>
        <a:xfrm flipV="1">
          <a:off x="4114800" y="108143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70866</xdr:rowOff>
    </xdr:to>
    <xdr:cxnSp macro="">
      <xdr:nvCxnSpPr>
        <xdr:cNvPr id="132" name="直線コネクタ 131"/>
        <xdr:cNvCxnSpPr/>
      </xdr:nvCxnSpPr>
      <xdr:spPr>
        <a:xfrm>
          <a:off x="3225800" y="1078052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62</xdr:row>
      <xdr:rowOff>150622</xdr:rowOff>
    </xdr:to>
    <xdr:cxnSp macro="">
      <xdr:nvCxnSpPr>
        <xdr:cNvPr id="135" name="直線コネクタ 134"/>
        <xdr:cNvCxnSpPr/>
      </xdr:nvCxnSpPr>
      <xdr:spPr>
        <a:xfrm>
          <a:off x="2336800" y="107322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102362</xdr:rowOff>
    </xdr:to>
    <xdr:cxnSp macro="">
      <xdr:nvCxnSpPr>
        <xdr:cNvPr id="138" name="直線コネクタ 137"/>
        <xdr:cNvCxnSpPr/>
      </xdr:nvCxnSpPr>
      <xdr:spPr>
        <a:xfrm>
          <a:off x="1447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8" name="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49"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1" name="テキスト ボックス 150"/>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2" name="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3" name="テキスト ボックス 152"/>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4" name="楕円 153"/>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5" name="テキスト ボックス 154"/>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6" name="楕円 155"/>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57" name="テキスト ボックス 156"/>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人件費・物件費等の合計額の人口一人当たりの金額は増加傾向にある。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これは、離島を含む町内各所にある公共施設の老朽化が進み、その施設を維持管理するための物件費や維持補修費が年々増大してきていることなどが主な要因としてあげられる。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公共施設の現状、運営状況、利用状況、トータルコスト等を調査・分析し、総合的なマネジメントの視点から、統廃合等を視野に入れた中で、効果的かつ効率的な管理運営に努めていきま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30970</xdr:rowOff>
    </xdr:from>
    <xdr:to>
      <xdr:col>23</xdr:col>
      <xdr:colOff>133350</xdr:colOff>
      <xdr:row>84</xdr:row>
      <xdr:rowOff>69906</xdr:rowOff>
    </xdr:to>
    <xdr:cxnSp macro="">
      <xdr:nvCxnSpPr>
        <xdr:cNvPr id="194" name="直線コネクタ 193"/>
        <xdr:cNvCxnSpPr/>
      </xdr:nvCxnSpPr>
      <xdr:spPr>
        <a:xfrm>
          <a:off x="4114800" y="14432770"/>
          <a:ext cx="8382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30970</xdr:rowOff>
    </xdr:from>
    <xdr:to>
      <xdr:col>19</xdr:col>
      <xdr:colOff>133350</xdr:colOff>
      <xdr:row>85</xdr:row>
      <xdr:rowOff>14739</xdr:rowOff>
    </xdr:to>
    <xdr:cxnSp macro="">
      <xdr:nvCxnSpPr>
        <xdr:cNvPr id="197" name="直線コネクタ 196"/>
        <xdr:cNvCxnSpPr/>
      </xdr:nvCxnSpPr>
      <xdr:spPr>
        <a:xfrm flipV="1">
          <a:off x="3225800" y="14432770"/>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10373</xdr:rowOff>
    </xdr:from>
    <xdr:to>
      <xdr:col>15</xdr:col>
      <xdr:colOff>82550</xdr:colOff>
      <xdr:row>85</xdr:row>
      <xdr:rowOff>14739</xdr:rowOff>
    </xdr:to>
    <xdr:cxnSp macro="">
      <xdr:nvCxnSpPr>
        <xdr:cNvPr id="200" name="直線コネクタ 199"/>
        <xdr:cNvCxnSpPr/>
      </xdr:nvCxnSpPr>
      <xdr:spPr>
        <a:xfrm>
          <a:off x="2336800" y="14412173"/>
          <a:ext cx="889000" cy="17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65542</xdr:rowOff>
    </xdr:from>
    <xdr:to>
      <xdr:col>11</xdr:col>
      <xdr:colOff>31750</xdr:colOff>
      <xdr:row>84</xdr:row>
      <xdr:rowOff>10373</xdr:rowOff>
    </xdr:to>
    <xdr:cxnSp macro="">
      <xdr:nvCxnSpPr>
        <xdr:cNvPr id="203" name="直線コネクタ 202"/>
        <xdr:cNvCxnSpPr/>
      </xdr:nvCxnSpPr>
      <xdr:spPr>
        <a:xfrm>
          <a:off x="1447800" y="14295892"/>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19106</xdr:rowOff>
    </xdr:from>
    <xdr:to>
      <xdr:col>23</xdr:col>
      <xdr:colOff>184150</xdr:colOff>
      <xdr:row>84</xdr:row>
      <xdr:rowOff>120706</xdr:rowOff>
    </xdr:to>
    <xdr:sp macro="" textlink="">
      <xdr:nvSpPr>
        <xdr:cNvPr id="213" name="楕円 212"/>
        <xdr:cNvSpPr/>
      </xdr:nvSpPr>
      <xdr:spPr>
        <a:xfrm>
          <a:off x="4902200" y="144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162633</xdr:rowOff>
    </xdr:from>
    <xdr:ext cx="762000" cy="259045"/>
    <xdr:sp macro="" textlink="">
      <xdr:nvSpPr>
        <xdr:cNvPr id="214" name="人件費・物件費等の状況該当値テキスト"/>
        <xdr:cNvSpPr txBox="1"/>
      </xdr:nvSpPr>
      <xdr:spPr>
        <a:xfrm>
          <a:off x="5041900" y="143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151620</xdr:rowOff>
    </xdr:from>
    <xdr:to>
      <xdr:col>19</xdr:col>
      <xdr:colOff>184150</xdr:colOff>
      <xdr:row>84</xdr:row>
      <xdr:rowOff>81770</xdr:rowOff>
    </xdr:to>
    <xdr:sp macro="" textlink="">
      <xdr:nvSpPr>
        <xdr:cNvPr id="215" name="楕円 214"/>
        <xdr:cNvSpPr/>
      </xdr:nvSpPr>
      <xdr:spPr>
        <a:xfrm>
          <a:off x="4064000" y="14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66547</xdr:rowOff>
    </xdr:from>
    <xdr:ext cx="736600" cy="259045"/>
    <xdr:sp macro="" textlink="">
      <xdr:nvSpPr>
        <xdr:cNvPr id="216" name="テキスト ボックス 215"/>
        <xdr:cNvSpPr txBox="1"/>
      </xdr:nvSpPr>
      <xdr:spPr>
        <a:xfrm>
          <a:off x="3733800" y="14468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135389</xdr:rowOff>
    </xdr:from>
    <xdr:to>
      <xdr:col>15</xdr:col>
      <xdr:colOff>133350</xdr:colOff>
      <xdr:row>85</xdr:row>
      <xdr:rowOff>65539</xdr:rowOff>
    </xdr:to>
    <xdr:sp macro="" textlink="">
      <xdr:nvSpPr>
        <xdr:cNvPr id="217" name="楕円 216"/>
        <xdr:cNvSpPr/>
      </xdr:nvSpPr>
      <xdr:spPr>
        <a:xfrm>
          <a:off x="3175000" y="145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50316</xdr:rowOff>
    </xdr:from>
    <xdr:ext cx="762000" cy="259045"/>
    <xdr:sp macro="" textlink="">
      <xdr:nvSpPr>
        <xdr:cNvPr id="218" name="テキスト ボックス 217"/>
        <xdr:cNvSpPr txBox="1"/>
      </xdr:nvSpPr>
      <xdr:spPr>
        <a:xfrm>
          <a:off x="2844800" y="1462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131023</xdr:rowOff>
    </xdr:from>
    <xdr:to>
      <xdr:col>11</xdr:col>
      <xdr:colOff>82550</xdr:colOff>
      <xdr:row>84</xdr:row>
      <xdr:rowOff>61173</xdr:rowOff>
    </xdr:to>
    <xdr:sp macro="" textlink="">
      <xdr:nvSpPr>
        <xdr:cNvPr id="219" name="楕円 218"/>
        <xdr:cNvSpPr/>
      </xdr:nvSpPr>
      <xdr:spPr>
        <a:xfrm>
          <a:off x="2286000" y="143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45950</xdr:rowOff>
    </xdr:from>
    <xdr:ext cx="762000" cy="259045"/>
    <xdr:sp macro="" textlink="">
      <xdr:nvSpPr>
        <xdr:cNvPr id="220" name="テキスト ボックス 219"/>
        <xdr:cNvSpPr txBox="1"/>
      </xdr:nvSpPr>
      <xdr:spPr>
        <a:xfrm>
          <a:off x="1955800" y="1444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14742</xdr:rowOff>
    </xdr:from>
    <xdr:to>
      <xdr:col>7</xdr:col>
      <xdr:colOff>31750</xdr:colOff>
      <xdr:row>83</xdr:row>
      <xdr:rowOff>116342</xdr:rowOff>
    </xdr:to>
    <xdr:sp macro="" textlink="">
      <xdr:nvSpPr>
        <xdr:cNvPr id="221" name="楕円 220"/>
        <xdr:cNvSpPr/>
      </xdr:nvSpPr>
      <xdr:spPr>
        <a:xfrm>
          <a:off x="1397000" y="142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101119</xdr:rowOff>
    </xdr:from>
    <xdr:ext cx="762000" cy="259045"/>
    <xdr:sp macro="" textlink="">
      <xdr:nvSpPr>
        <xdr:cNvPr id="222" name="テキスト ボックス 221"/>
        <xdr:cNvSpPr txBox="1"/>
      </xdr:nvSpPr>
      <xdr:spPr>
        <a:xfrm>
          <a:off x="1066800" y="1433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　ラスパイレス指数は国の水準を下回る数値となっている。</a:t>
          </a:r>
          <a:endParaRPr kumimoji="1" lang="en-US" altLang="ja-JP" sz="1300">
            <a:solidFill>
              <a:schemeClr val="dk1"/>
            </a:solidFill>
            <a:latin typeface="ＭＳ Ｐゴシック" panose="020B0600070205080204" pitchFamily="50" charset="-128"/>
            <a:ea typeface="ＭＳ Ｐゴシック" panose="020B0600070205080204" pitchFamily="50" charset="-128"/>
            <a:cs typeface="+mn-cs"/>
          </a:endParaRPr>
        </a:p>
        <a:p>
          <a:pPr fontAlgn="base"/>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　職員構成の変化に伴う経験年数階層の変動により、年ごとの数値に増減はあるものの、給与水準の適正化を図っているところであり、類似団体との比較でも同等の水準で推移している。</a:t>
          </a:r>
          <a:endParaRPr kumimoji="1" lang="ja-JP" altLang="ja-JP" sz="110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15663</xdr:rowOff>
    </xdr:to>
    <xdr:cxnSp macro="">
      <xdr:nvCxnSpPr>
        <xdr:cNvPr id="256" name="直線コネクタ 255"/>
        <xdr:cNvCxnSpPr/>
      </xdr:nvCxnSpPr>
      <xdr:spPr>
        <a:xfrm flipV="1">
          <a:off x="16179800" y="1458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71966</xdr:rowOff>
    </xdr:to>
    <xdr:cxnSp macro="">
      <xdr:nvCxnSpPr>
        <xdr:cNvPr id="259" name="直線コネクタ 258"/>
        <xdr:cNvCxnSpPr/>
      </xdr:nvCxnSpPr>
      <xdr:spPr>
        <a:xfrm flipV="1">
          <a:off x="15290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2" name="直線コネクタ 261"/>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5" name="直線コネクタ 264"/>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5" name="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77" name="楕円 276"/>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78" name="テキスト ボックス 277"/>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1" name="楕円 280"/>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2" name="テキスト ボックス 28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3" name="楕円 282"/>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4" name="テキスト ボックス 28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類似団体との比較ではほぼ同等の水準となっているものの、離島を抱えている等の特種事情から全国・北海道平均を大きく上回っている。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人口減少に伴う数値の変動もあることから、定員適正化計画の実施による定員管理の実績を踏まえ、機構改革や民間活用を導入し更なる適正化に努めていきます。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122396</xdr:rowOff>
    </xdr:to>
    <xdr:cxnSp macro="">
      <xdr:nvCxnSpPr>
        <xdr:cNvPr id="315" name="直線コネクタ 314"/>
        <xdr:cNvCxnSpPr/>
      </xdr:nvCxnSpPr>
      <xdr:spPr>
        <a:xfrm flipV="1">
          <a:off x="16179800" y="10556113"/>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91027</xdr:rowOff>
    </xdr:from>
    <xdr:to>
      <xdr:col>77</xdr:col>
      <xdr:colOff>44450</xdr:colOff>
      <xdr:row>61</xdr:row>
      <xdr:rowOff>122396</xdr:rowOff>
    </xdr:to>
    <xdr:cxnSp macro="">
      <xdr:nvCxnSpPr>
        <xdr:cNvPr id="318" name="直線コネクタ 317"/>
        <xdr:cNvCxnSpPr/>
      </xdr:nvCxnSpPr>
      <xdr:spPr>
        <a:xfrm>
          <a:off x="15290800" y="1054947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60865</xdr:rowOff>
    </xdr:from>
    <xdr:to>
      <xdr:col>72</xdr:col>
      <xdr:colOff>203200</xdr:colOff>
      <xdr:row>61</xdr:row>
      <xdr:rowOff>91027</xdr:rowOff>
    </xdr:to>
    <xdr:cxnSp macro="">
      <xdr:nvCxnSpPr>
        <xdr:cNvPr id="321" name="直線コネクタ 320"/>
        <xdr:cNvCxnSpPr/>
      </xdr:nvCxnSpPr>
      <xdr:spPr>
        <a:xfrm>
          <a:off x="14401800" y="1051931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60865</xdr:rowOff>
    </xdr:to>
    <xdr:cxnSp macro="">
      <xdr:nvCxnSpPr>
        <xdr:cNvPr id="324" name="直線コネクタ 323"/>
        <xdr:cNvCxnSpPr/>
      </xdr:nvCxnSpPr>
      <xdr:spPr>
        <a:xfrm>
          <a:off x="13512800" y="10478897"/>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34" name="楕円 333"/>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35" name="定員管理の状況該当値テキスト"/>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71596</xdr:rowOff>
    </xdr:from>
    <xdr:to>
      <xdr:col>77</xdr:col>
      <xdr:colOff>95250</xdr:colOff>
      <xdr:row>62</xdr:row>
      <xdr:rowOff>1746</xdr:rowOff>
    </xdr:to>
    <xdr:sp macro="" textlink="">
      <xdr:nvSpPr>
        <xdr:cNvPr id="336" name="楕円 335"/>
        <xdr:cNvSpPr/>
      </xdr:nvSpPr>
      <xdr:spPr>
        <a:xfrm>
          <a:off x="16129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157973</xdr:rowOff>
    </xdr:from>
    <xdr:ext cx="736600" cy="259045"/>
    <xdr:sp macro="" textlink="">
      <xdr:nvSpPr>
        <xdr:cNvPr id="337" name="テキスト ボックス 336"/>
        <xdr:cNvSpPr txBox="1"/>
      </xdr:nvSpPr>
      <xdr:spPr>
        <a:xfrm>
          <a:off x="15798800" y="10616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40227</xdr:rowOff>
    </xdr:from>
    <xdr:to>
      <xdr:col>73</xdr:col>
      <xdr:colOff>44450</xdr:colOff>
      <xdr:row>61</xdr:row>
      <xdr:rowOff>141827</xdr:rowOff>
    </xdr:to>
    <xdr:sp macro="" textlink="">
      <xdr:nvSpPr>
        <xdr:cNvPr id="338" name="楕円 337"/>
        <xdr:cNvSpPr/>
      </xdr:nvSpPr>
      <xdr:spPr>
        <a:xfrm>
          <a:off x="15240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126604</xdr:rowOff>
    </xdr:from>
    <xdr:ext cx="762000" cy="259045"/>
    <xdr:sp macro="" textlink="">
      <xdr:nvSpPr>
        <xdr:cNvPr id="339" name="テキスト ボックス 338"/>
        <xdr:cNvSpPr txBox="1"/>
      </xdr:nvSpPr>
      <xdr:spPr>
        <a:xfrm>
          <a:off x="14909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10065</xdr:rowOff>
    </xdr:from>
    <xdr:to>
      <xdr:col>68</xdr:col>
      <xdr:colOff>203200</xdr:colOff>
      <xdr:row>61</xdr:row>
      <xdr:rowOff>111665</xdr:rowOff>
    </xdr:to>
    <xdr:sp macro="" textlink="">
      <xdr:nvSpPr>
        <xdr:cNvPr id="340" name="楕円 339"/>
        <xdr:cNvSpPr/>
      </xdr:nvSpPr>
      <xdr:spPr>
        <a:xfrm>
          <a:off x="143510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96442</xdr:rowOff>
    </xdr:from>
    <xdr:ext cx="762000" cy="259045"/>
    <xdr:sp macro="" textlink="">
      <xdr:nvSpPr>
        <xdr:cNvPr id="341" name="テキスト ボックス 340"/>
        <xdr:cNvSpPr txBox="1"/>
      </xdr:nvSpPr>
      <xdr:spPr>
        <a:xfrm>
          <a:off x="14020800" y="105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2" name="楕円 341"/>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3" name="テキスト ボックス 342"/>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増発は後年度の財政運営の硬直化を招くことから、交付税補てんの無い地方債の新規発行を極力抑えているが、平成２７年度事業分より据置期間を設けずに即償還を開始する方針へ転換したことにより、これまで据置分の償還開始と重なったほか、標準税収入等の減少とも重なり、平成２８年度以降の単年度数値が増加したため、類似団体との比較でも高い数値となっている。今後とも「羽幌町総合振興計画」のもとに緊急度・住民ニーズを的確に把握した事業の選択により、起債に大きく頼ることのない財政運営を進めていきま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73660</xdr:rowOff>
    </xdr:to>
    <xdr:cxnSp macro="">
      <xdr:nvCxnSpPr>
        <xdr:cNvPr id="374" name="直線コネクタ 373"/>
        <xdr:cNvCxnSpPr/>
      </xdr:nvCxnSpPr>
      <xdr:spPr>
        <a:xfrm>
          <a:off x="16179800" y="72697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68834</xdr:rowOff>
    </xdr:to>
    <xdr:cxnSp macro="">
      <xdr:nvCxnSpPr>
        <xdr:cNvPr id="377" name="直線コネクタ 376"/>
        <xdr:cNvCxnSpPr/>
      </xdr:nvCxnSpPr>
      <xdr:spPr>
        <a:xfrm>
          <a:off x="15290800" y="724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0" name="直線コネクタ 379"/>
        <xdr:cNvCxnSpPr/>
      </xdr:nvCxnSpPr>
      <xdr:spPr>
        <a:xfrm>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15748</xdr:rowOff>
    </xdr:to>
    <xdr:cxnSp macro="">
      <xdr:nvCxnSpPr>
        <xdr:cNvPr id="383" name="直線コネクタ 382"/>
        <xdr:cNvCxnSpPr/>
      </xdr:nvCxnSpPr>
      <xdr:spPr>
        <a:xfrm>
          <a:off x="13512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3" name="楕円 392"/>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4"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5" name="楕円 394"/>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6" name="テキスト ボックス 395"/>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397" name="楕円 396"/>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398" name="テキスト ボックス 397"/>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9" name="楕円 398"/>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0" name="テキスト ボックス 399"/>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町が将来負担するべき実質的な負債を表した将来負担額は、公共施設の建設等で起こした地方債の償還が開始するなどの理由から類似団体平均を上回っている。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将来負担額自体は平成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年度以降最少となっているが、充当可能財源の減少、標準財政規模の縮小等により数値の変動が見られる。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今後は、将来世代への負担を少しでも軽減するため、地方債を活用する新規事業の実施については、十分な検討を行い、健全な状態を維持するよう努めていきます。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14</xdr:row>
      <xdr:rowOff>97911</xdr:rowOff>
    </xdr:to>
    <xdr:cxnSp macro="">
      <xdr:nvCxnSpPr>
        <xdr:cNvPr id="438" name="直線コネクタ 437"/>
        <xdr:cNvCxnSpPr/>
      </xdr:nvCxnSpPr>
      <xdr:spPr>
        <a:xfrm flipV="1">
          <a:off x="16179800" y="245339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22074</xdr:rowOff>
    </xdr:from>
    <xdr:to>
      <xdr:col>77</xdr:col>
      <xdr:colOff>44450</xdr:colOff>
      <xdr:row>14</xdr:row>
      <xdr:rowOff>97911</xdr:rowOff>
    </xdr:to>
    <xdr:cxnSp macro="">
      <xdr:nvCxnSpPr>
        <xdr:cNvPr id="441" name="直線コネクタ 440"/>
        <xdr:cNvCxnSpPr/>
      </xdr:nvCxnSpPr>
      <xdr:spPr>
        <a:xfrm>
          <a:off x="15290800" y="242237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117687</xdr:rowOff>
    </xdr:from>
    <xdr:to>
      <xdr:col>72</xdr:col>
      <xdr:colOff>203200</xdr:colOff>
      <xdr:row>14</xdr:row>
      <xdr:rowOff>22074</xdr:rowOff>
    </xdr:to>
    <xdr:cxnSp macro="">
      <xdr:nvCxnSpPr>
        <xdr:cNvPr id="444" name="直線コネクタ 443"/>
        <xdr:cNvCxnSpPr/>
      </xdr:nvCxnSpPr>
      <xdr:spPr>
        <a:xfrm>
          <a:off x="14401800" y="23465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117687</xdr:rowOff>
    </xdr:from>
    <xdr:to>
      <xdr:col>68</xdr:col>
      <xdr:colOff>152400</xdr:colOff>
      <xdr:row>13</xdr:row>
      <xdr:rowOff>136071</xdr:rowOff>
    </xdr:to>
    <xdr:cxnSp macro="">
      <xdr:nvCxnSpPr>
        <xdr:cNvPr id="447" name="直線コネクタ 446"/>
        <xdr:cNvCxnSpPr/>
      </xdr:nvCxnSpPr>
      <xdr:spPr>
        <a:xfrm flipV="1">
          <a:off x="13512800" y="234653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57" name="楕円 456"/>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145825</xdr:rowOff>
    </xdr:from>
    <xdr:ext cx="762000" cy="259045"/>
    <xdr:sp macro="" textlink="">
      <xdr:nvSpPr>
        <xdr:cNvPr id="458" name="将来負担の状況該当値テキスト"/>
        <xdr:cNvSpPr txBox="1"/>
      </xdr:nvSpPr>
      <xdr:spPr>
        <a:xfrm>
          <a:off x="17106900" y="23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47111</xdr:rowOff>
    </xdr:from>
    <xdr:to>
      <xdr:col>77</xdr:col>
      <xdr:colOff>95250</xdr:colOff>
      <xdr:row>14</xdr:row>
      <xdr:rowOff>148711</xdr:rowOff>
    </xdr:to>
    <xdr:sp macro="" textlink="">
      <xdr:nvSpPr>
        <xdr:cNvPr id="459" name="楕円 458"/>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133488</xdr:rowOff>
    </xdr:from>
    <xdr:ext cx="736600" cy="259045"/>
    <xdr:sp macro="" textlink="">
      <xdr:nvSpPr>
        <xdr:cNvPr id="460" name="テキスト ボックス 459"/>
        <xdr:cNvSpPr txBox="1"/>
      </xdr:nvSpPr>
      <xdr:spPr>
        <a:xfrm>
          <a:off x="15798800" y="253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142724</xdr:rowOff>
    </xdr:from>
    <xdr:to>
      <xdr:col>73</xdr:col>
      <xdr:colOff>44450</xdr:colOff>
      <xdr:row>14</xdr:row>
      <xdr:rowOff>72874</xdr:rowOff>
    </xdr:to>
    <xdr:sp macro="" textlink="">
      <xdr:nvSpPr>
        <xdr:cNvPr id="461" name="楕円 460"/>
        <xdr:cNvSpPr/>
      </xdr:nvSpPr>
      <xdr:spPr>
        <a:xfrm>
          <a:off x="15240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57651</xdr:rowOff>
    </xdr:from>
    <xdr:ext cx="762000" cy="259045"/>
    <xdr:sp macro="" textlink="">
      <xdr:nvSpPr>
        <xdr:cNvPr id="462" name="テキスト ボックス 461"/>
        <xdr:cNvSpPr txBox="1"/>
      </xdr:nvSpPr>
      <xdr:spPr>
        <a:xfrm>
          <a:off x="14909800" y="24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66887</xdr:rowOff>
    </xdr:from>
    <xdr:to>
      <xdr:col>68</xdr:col>
      <xdr:colOff>203200</xdr:colOff>
      <xdr:row>13</xdr:row>
      <xdr:rowOff>168487</xdr:rowOff>
    </xdr:to>
    <xdr:sp macro="" textlink="">
      <xdr:nvSpPr>
        <xdr:cNvPr id="463" name="楕円 462"/>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153264</xdr:rowOff>
    </xdr:from>
    <xdr:ext cx="762000" cy="259045"/>
    <xdr:sp macro="" textlink="">
      <xdr:nvSpPr>
        <xdr:cNvPr id="464" name="テキスト ボックス 463"/>
        <xdr:cNvSpPr txBox="1"/>
      </xdr:nvSpPr>
      <xdr:spPr>
        <a:xfrm>
          <a:off x="140208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85271</xdr:rowOff>
    </xdr:from>
    <xdr:to>
      <xdr:col>64</xdr:col>
      <xdr:colOff>152400</xdr:colOff>
      <xdr:row>14</xdr:row>
      <xdr:rowOff>15421</xdr:rowOff>
    </xdr:to>
    <xdr:sp macro="" textlink="">
      <xdr:nvSpPr>
        <xdr:cNvPr id="465" name="楕円 464"/>
        <xdr:cNvSpPr/>
      </xdr:nvSpPr>
      <xdr:spPr>
        <a:xfrm>
          <a:off x="13462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198</xdr:rowOff>
    </xdr:from>
    <xdr:ext cx="762000" cy="259045"/>
    <xdr:sp macro="" textlink="">
      <xdr:nvSpPr>
        <xdr:cNvPr id="466" name="テキスト ボックス 465"/>
        <xdr:cNvSpPr txBox="1"/>
      </xdr:nvSpPr>
      <xdr:spPr>
        <a:xfrm>
          <a:off x="13131800" y="240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一部不補充等の採用抑制により、総体としての人件費縮減を図っているため、数値は類似団体や道内市町村平均に比べて下回っている状況にある。今後も歳入の大幅な増加が見込まれるような状況にないことから、引き続き縮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117856</xdr:rowOff>
    </xdr:to>
    <xdr:cxnSp macro="">
      <xdr:nvCxnSpPr>
        <xdr:cNvPr id="64" name="直線コネクタ 63"/>
        <xdr:cNvCxnSpPr/>
      </xdr:nvCxnSpPr>
      <xdr:spPr>
        <a:xfrm flipV="1">
          <a:off x="3987800" y="6221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117856</xdr:rowOff>
    </xdr:to>
    <xdr:cxnSp macro="">
      <xdr:nvCxnSpPr>
        <xdr:cNvPr id="67" name="直線コネクタ 66"/>
        <xdr:cNvCxnSpPr/>
      </xdr:nvCxnSpPr>
      <xdr:spPr>
        <a:xfrm>
          <a:off x="3098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53848</xdr:rowOff>
    </xdr:to>
    <xdr:cxnSp macro="">
      <xdr:nvCxnSpPr>
        <xdr:cNvPr id="70" name="直線コネクタ 69"/>
        <xdr:cNvCxnSpPr/>
      </xdr:nvCxnSpPr>
      <xdr:spPr>
        <a:xfrm>
          <a:off x="2209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xdr:rowOff>
    </xdr:to>
    <xdr:cxnSp macro="">
      <xdr:nvCxnSpPr>
        <xdr:cNvPr id="73" name="直線コネクタ 72"/>
        <xdr:cNvCxnSpPr/>
      </xdr:nvCxnSpPr>
      <xdr:spPr>
        <a:xfrm>
          <a:off x="1320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予算編成時、さらには予算執行の中で節減を徹底していることから、類似団体平均と比較しても、その数値は低い位置で推移してきているが、町が保有している公共施設の中には、老朽化が進んでいるものも多く、その維持管理のために必要となる物件費は増加傾向にあるため、職員の創意工夫等により、更なる経費の削減を図っていく必要が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136144</xdr:rowOff>
    </xdr:to>
    <xdr:cxnSp macro="">
      <xdr:nvCxnSpPr>
        <xdr:cNvPr id="122" name="直線コネクタ 121"/>
        <xdr:cNvCxnSpPr/>
      </xdr:nvCxnSpPr>
      <xdr:spPr>
        <a:xfrm flipV="1">
          <a:off x="15671800" y="27696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136144</xdr:rowOff>
    </xdr:to>
    <xdr:cxnSp macro="">
      <xdr:nvCxnSpPr>
        <xdr:cNvPr id="125" name="直線コネクタ 124"/>
        <xdr:cNvCxnSpPr/>
      </xdr:nvCxnSpPr>
      <xdr:spPr>
        <a:xfrm>
          <a:off x="14782800" y="27284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12700</xdr:rowOff>
    </xdr:to>
    <xdr:cxnSp macro="">
      <xdr:nvCxnSpPr>
        <xdr:cNvPr id="128" name="直線コネクタ 127"/>
        <xdr:cNvCxnSpPr/>
      </xdr:nvCxnSpPr>
      <xdr:spPr>
        <a:xfrm flipV="1">
          <a:off x="13893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12700</xdr:rowOff>
    </xdr:to>
    <xdr:cxnSp macro="">
      <xdr:nvCxnSpPr>
        <xdr:cNvPr id="131" name="直線コネクタ 130"/>
        <xdr:cNvCxnSpPr/>
      </xdr:nvCxnSpPr>
      <xdr:spPr>
        <a:xfrm>
          <a:off x="13004800" y="2751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5" name="楕円 144"/>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6" name="テキスト ボックス 145"/>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ここ数年の扶助費の割合は高止まりの状況にある。扶助費の性質から、法令等により定められた義務的経費が大部分を占め、努力により削減することが困難な経費であるが、可能な限り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127000</xdr:rowOff>
    </xdr:to>
    <xdr:cxnSp macro="">
      <xdr:nvCxnSpPr>
        <xdr:cNvPr id="184" name="直線コネクタ 183"/>
        <xdr:cNvCxnSpPr/>
      </xdr:nvCxnSpPr>
      <xdr:spPr>
        <a:xfrm>
          <a:off x="3987800" y="9374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87" name="直線コネクタ 186"/>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0" name="直線コネクタ 189"/>
        <xdr:cNvCxnSpPr/>
      </xdr:nvCxnSpPr>
      <xdr:spPr>
        <a:xfrm flipV="1">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105228</xdr:rowOff>
    </xdr:to>
    <xdr:cxnSp macro="">
      <xdr:nvCxnSpPr>
        <xdr:cNvPr id="193" name="直線コネクタ 192"/>
        <xdr:cNvCxnSpPr/>
      </xdr:nvCxnSpPr>
      <xdr:spPr>
        <a:xfrm>
          <a:off x="1320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5" name="楕円 204"/>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06" name="テキスト ボックス 205"/>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1" name="楕円 210"/>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2" name="テキスト ボックス 211"/>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その他に係る経常収支比率は、ここ数年継続し得て類似団体平均を大きく上回っている。これは、下水道事業特別会計への公債費の償還充てる繰出金が多額にのぼっていること等が主な要因となっている。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今後は、公債費財源の繰出などの状況を見据えながら、特別会計に係る各種事業において、可能な限りの経費節減を図り、普通会計の負担を減らしていくよう努めていきます。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46990</xdr:rowOff>
    </xdr:to>
    <xdr:cxnSp macro="">
      <xdr:nvCxnSpPr>
        <xdr:cNvPr id="237" name="直線コネクタ 236"/>
        <xdr:cNvCxnSpPr/>
      </xdr:nvCxnSpPr>
      <xdr:spPr>
        <a:xfrm flipV="1">
          <a:off x="16510000" y="91658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38" name="その他最小値テキスト"/>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39" name="直線コネクタ 238"/>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78994</xdr:rowOff>
    </xdr:to>
    <xdr:cxnSp macro="">
      <xdr:nvCxnSpPr>
        <xdr:cNvPr id="242" name="直線コネクタ 241"/>
        <xdr:cNvCxnSpPr/>
      </xdr:nvCxnSpPr>
      <xdr:spPr>
        <a:xfrm flipV="1">
          <a:off x="15671800" y="100848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83583</xdr:rowOff>
    </xdr:from>
    <xdr:ext cx="762000" cy="259045"/>
    <xdr:sp macro="" textlink="">
      <xdr:nvSpPr>
        <xdr:cNvPr id="243" name="その他平均値テキスト"/>
        <xdr:cNvSpPr txBox="1"/>
      </xdr:nvSpPr>
      <xdr:spPr>
        <a:xfrm>
          <a:off x="16598900" y="9513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44" name="フローチャート: 判断 243"/>
        <xdr:cNvSpPr/>
      </xdr:nvSpPr>
      <xdr:spPr>
        <a:xfrm>
          <a:off x="164592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78994</xdr:rowOff>
    </xdr:from>
    <xdr:to>
      <xdr:col>78</xdr:col>
      <xdr:colOff>69850</xdr:colOff>
      <xdr:row>59</xdr:row>
      <xdr:rowOff>88138</xdr:rowOff>
    </xdr:to>
    <xdr:cxnSp macro="">
      <xdr:nvCxnSpPr>
        <xdr:cNvPr id="245" name="直線コネクタ 244"/>
        <xdr:cNvCxnSpPr/>
      </xdr:nvCxnSpPr>
      <xdr:spPr>
        <a:xfrm flipV="1">
          <a:off x="14782800" y="10194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71628</xdr:rowOff>
    </xdr:from>
    <xdr:to>
      <xdr:col>78</xdr:col>
      <xdr:colOff>120650</xdr:colOff>
      <xdr:row>57</xdr:row>
      <xdr:rowOff>1778</xdr:rowOff>
    </xdr:to>
    <xdr:sp macro="" textlink="">
      <xdr:nvSpPr>
        <xdr:cNvPr id="246" name="フローチャート: 判断 245"/>
        <xdr:cNvSpPr/>
      </xdr:nvSpPr>
      <xdr:spPr>
        <a:xfrm>
          <a:off x="15621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47" name="テキスト ボックス 246"/>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88138</xdr:rowOff>
    </xdr:to>
    <xdr:cxnSp macro="">
      <xdr:nvCxnSpPr>
        <xdr:cNvPr id="248" name="直線コネクタ 247"/>
        <xdr:cNvCxnSpPr/>
      </xdr:nvCxnSpPr>
      <xdr:spPr>
        <a:xfrm>
          <a:off x="13893800" y="100711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62484</xdr:rowOff>
    </xdr:from>
    <xdr:to>
      <xdr:col>74</xdr:col>
      <xdr:colOff>31750</xdr:colOff>
      <xdr:row>56</xdr:row>
      <xdr:rowOff>164084</xdr:rowOff>
    </xdr:to>
    <xdr:sp macro="" textlink="">
      <xdr:nvSpPr>
        <xdr:cNvPr id="249" name="フローチャート: 判断 248"/>
        <xdr:cNvSpPr/>
      </xdr:nvSpPr>
      <xdr:spPr>
        <a:xfrm>
          <a:off x="14732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50" name="テキスト ボックス 249"/>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85852</xdr:rowOff>
    </xdr:from>
    <xdr:to>
      <xdr:col>69</xdr:col>
      <xdr:colOff>92075</xdr:colOff>
      <xdr:row>58</xdr:row>
      <xdr:rowOff>127000</xdr:rowOff>
    </xdr:to>
    <xdr:cxnSp macro="">
      <xdr:nvCxnSpPr>
        <xdr:cNvPr id="251" name="直線コネクタ 250"/>
        <xdr:cNvCxnSpPr/>
      </xdr:nvCxnSpPr>
      <xdr:spPr>
        <a:xfrm>
          <a:off x="13004800" y="10029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2" name="フローチャート: 判断 251"/>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3" name="テキスト ボックス 252"/>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61" name="楕円 260"/>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2" name="その他該当値テキスト"/>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28194</xdr:rowOff>
    </xdr:from>
    <xdr:to>
      <xdr:col>78</xdr:col>
      <xdr:colOff>120650</xdr:colOff>
      <xdr:row>59</xdr:row>
      <xdr:rowOff>129794</xdr:rowOff>
    </xdr:to>
    <xdr:sp macro="" textlink="">
      <xdr:nvSpPr>
        <xdr:cNvPr id="263" name="楕円 262"/>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114571</xdr:rowOff>
    </xdr:from>
    <xdr:ext cx="736600" cy="259045"/>
    <xdr:sp macro="" textlink="">
      <xdr:nvSpPr>
        <xdr:cNvPr id="264" name="テキスト ボックス 263"/>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37338</xdr:rowOff>
    </xdr:from>
    <xdr:to>
      <xdr:col>74</xdr:col>
      <xdr:colOff>31750</xdr:colOff>
      <xdr:row>59</xdr:row>
      <xdr:rowOff>138938</xdr:rowOff>
    </xdr:to>
    <xdr:sp macro="" textlink="">
      <xdr:nvSpPr>
        <xdr:cNvPr id="265" name="楕円 264"/>
        <xdr:cNvSpPr/>
      </xdr:nvSpPr>
      <xdr:spPr>
        <a:xfrm>
          <a:off x="14732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123715</xdr:rowOff>
    </xdr:from>
    <xdr:ext cx="762000" cy="259045"/>
    <xdr:sp macro="" textlink="">
      <xdr:nvSpPr>
        <xdr:cNvPr id="266" name="テキスト ボックス 265"/>
        <xdr:cNvSpPr txBox="1"/>
      </xdr:nvSpPr>
      <xdr:spPr>
        <a:xfrm>
          <a:off x="14401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7" name="楕円 26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8" name="テキスト ボックス 26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35052</xdr:rowOff>
    </xdr:from>
    <xdr:to>
      <xdr:col>65</xdr:col>
      <xdr:colOff>53975</xdr:colOff>
      <xdr:row>58</xdr:row>
      <xdr:rowOff>136652</xdr:rowOff>
    </xdr:to>
    <xdr:sp macro="" textlink="">
      <xdr:nvSpPr>
        <xdr:cNvPr id="269" name="楕円 268"/>
        <xdr:cNvSpPr/>
      </xdr:nvSpPr>
      <xdr:spPr>
        <a:xfrm>
          <a:off x="12954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121429</xdr:rowOff>
    </xdr:from>
    <xdr:ext cx="762000" cy="259045"/>
    <xdr:sp macro="" textlink="">
      <xdr:nvSpPr>
        <xdr:cNvPr id="270" name="テキスト ボックス 269"/>
        <xdr:cNvSpPr txBox="1"/>
      </xdr:nvSpPr>
      <xdr:spPr>
        <a:xfrm>
          <a:off x="12623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若干下回ったものの、ほぼ横ばいで推移している。これは、消防や衛生施設組合への負担金支出や町内各種企業、団体等への補助金が多額になっていることが主な要因となっています。今後は、各一部事務組合における経費の節減を促すとともに、既存事業についても補助金を交付するのが適当かどうかについて内容を十分に精査し、目的を達成している事業や効果の低い事業等に係る補助金については見直しや廃止を検討する必要があります。</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5" name="直線コネクタ 294"/>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8"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9" name="直線コネクタ 298"/>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154432</xdr:rowOff>
    </xdr:to>
    <xdr:cxnSp macro="">
      <xdr:nvCxnSpPr>
        <xdr:cNvPr id="300" name="直線コネクタ 299"/>
        <xdr:cNvCxnSpPr/>
      </xdr:nvCxnSpPr>
      <xdr:spPr>
        <a:xfrm flipV="1">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1"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2" name="フローチャート: 判断 301"/>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65278</xdr:rowOff>
    </xdr:to>
    <xdr:cxnSp macro="">
      <xdr:nvCxnSpPr>
        <xdr:cNvPr id="303" name="直線コネクタ 302"/>
        <xdr:cNvCxnSpPr/>
      </xdr:nvCxnSpPr>
      <xdr:spPr>
        <a:xfrm flipV="1">
          <a:off x="14782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4" name="フローチャート: 判断 30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5" name="テキスト ボックス 30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06" name="直線コネクタ 305"/>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37846</xdr:rowOff>
    </xdr:to>
    <xdr:cxnSp macro="">
      <xdr:nvCxnSpPr>
        <xdr:cNvPr id="309" name="直線コネクタ 308"/>
        <xdr:cNvCxnSpPr/>
      </xdr:nvCxnSpPr>
      <xdr:spPr>
        <a:xfrm flipV="1">
          <a:off x="13004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2" name="テキスト ボックス 321"/>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3" name="楕円 322"/>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4" name="テキスト ボックス 323"/>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6" name="テキスト ボックス 325"/>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7" name="楕円 326"/>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8" name="テキスト ボックス 327"/>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公債費に係る経常収支比率は、ここ数年類似団体を下回って推移しているが、平成２９年度から実施している武道館建替事業等に係る公債費が大幅に増加しており、当該数値も悪化に転じている。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今後においては、交付税措置の有無や算入率等を考慮した中での起債の活用を検討し、可能な限り後年度の公債費負担が増えないように努めていきます。</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78</xdr:row>
      <xdr:rowOff>44704</xdr:rowOff>
    </xdr:to>
    <xdr:cxnSp macro="">
      <xdr:nvCxnSpPr>
        <xdr:cNvPr id="358" name="直線コネクタ 357"/>
        <xdr:cNvCxnSpPr/>
      </xdr:nvCxnSpPr>
      <xdr:spPr>
        <a:xfrm>
          <a:off x="3987800" y="131617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9"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0" name="フローチャート: 判断 359"/>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5842</xdr:rowOff>
    </xdr:to>
    <xdr:cxnSp macro="">
      <xdr:nvCxnSpPr>
        <xdr:cNvPr id="361" name="直線コネクタ 360"/>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2" name="フローチャート: 判断 361"/>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3" name="テキスト ボックス 36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78</xdr:row>
      <xdr:rowOff>3556</xdr:rowOff>
    </xdr:to>
    <xdr:cxnSp macro="">
      <xdr:nvCxnSpPr>
        <xdr:cNvPr id="364" name="直線コネクタ 363"/>
        <xdr:cNvCxnSpPr/>
      </xdr:nvCxnSpPr>
      <xdr:spPr>
        <a:xfrm flipV="1">
          <a:off x="2209800" y="132074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5" name="フローチャート: 判断 364"/>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6" name="テキスト ボックス 36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78</xdr:row>
      <xdr:rowOff>3556</xdr:rowOff>
    </xdr:to>
    <xdr:cxnSp macro="">
      <xdr:nvCxnSpPr>
        <xdr:cNvPr id="367" name="直線コネクタ 366"/>
        <xdr:cNvCxnSpPr/>
      </xdr:nvCxnSpPr>
      <xdr:spPr>
        <a:xfrm>
          <a:off x="1320800" y="13303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8" name="フローチャート: 判断 367"/>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9" name="テキスト ボックス 36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77" name="楕円 376"/>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10431</xdr:rowOff>
    </xdr:from>
    <xdr:ext cx="762000" cy="259045"/>
    <xdr:sp macro="" textlink="">
      <xdr:nvSpPr>
        <xdr:cNvPr id="378" name="公債費該当値テキスト"/>
        <xdr:cNvSpPr txBox="1"/>
      </xdr:nvSpPr>
      <xdr:spPr>
        <a:xfrm>
          <a:off x="4914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79" name="楕円 378"/>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0" name="テキスト ボックス 37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1" name="楕円 380"/>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2" name="テキスト ボックス 381"/>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楕円 384"/>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6" name="テキスト ボックス 385"/>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平成２９年度より増加傾向にある。これは、特別会計への繰出金等（上記のその他）の増加傾向が要因と考えられる。今後も、各種取り組みを通じて経常経費の削減に努めていきま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4" name="直線コネクタ 413"/>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5"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6" name="直線コネクタ 415"/>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7"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8" name="直線コネクタ 417"/>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50800</xdr:rowOff>
    </xdr:to>
    <xdr:cxnSp macro="">
      <xdr:nvCxnSpPr>
        <xdr:cNvPr id="419" name="直線コネクタ 418"/>
        <xdr:cNvCxnSpPr/>
      </xdr:nvCxnSpPr>
      <xdr:spPr>
        <a:xfrm flipV="1">
          <a:off x="15671800" y="13164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1" name="フローチャート: 判断 42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50800</xdr:rowOff>
    </xdr:to>
    <xdr:cxnSp macro="">
      <xdr:nvCxnSpPr>
        <xdr:cNvPr id="422" name="直線コネクタ 421"/>
        <xdr:cNvCxnSpPr/>
      </xdr:nvCxnSpPr>
      <xdr:spPr>
        <a:xfrm>
          <a:off x="14782800" y="133134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3" name="フローチャート: 判断 422"/>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4" name="テキスト ボックス 423"/>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111761</xdr:rowOff>
    </xdr:to>
    <xdr:cxnSp macro="">
      <xdr:nvCxnSpPr>
        <xdr:cNvPr id="425" name="直線コネクタ 424"/>
        <xdr:cNvCxnSpPr/>
      </xdr:nvCxnSpPr>
      <xdr:spPr>
        <a:xfrm>
          <a:off x="13893800" y="131343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6" name="フローチャート: 判断 425"/>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7" name="テキスト ボックス 426"/>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104139</xdr:rowOff>
    </xdr:to>
    <xdr:cxnSp macro="">
      <xdr:nvCxnSpPr>
        <xdr:cNvPr id="428" name="直線コネクタ 427"/>
        <xdr:cNvCxnSpPr/>
      </xdr:nvCxnSpPr>
      <xdr:spPr>
        <a:xfrm>
          <a:off x="13004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9" name="フローチャート: 判断 428"/>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30" name="テキスト ボックス 429"/>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31" name="フローチャート: 判断 430"/>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2" name="テキスト ボックス 431"/>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8" name="楕円 437"/>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39"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0" name="楕円 439"/>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1" name="テキスト ボックス 440"/>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2" name="楕円 441"/>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147338</xdr:rowOff>
    </xdr:from>
    <xdr:ext cx="762000" cy="259045"/>
    <xdr:sp macro="" textlink="">
      <xdr:nvSpPr>
        <xdr:cNvPr id="443" name="テキスト ボックス 442"/>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4" name="楕円 44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5" name="テキスト ボックス 444"/>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46" name="楕円 445"/>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47" name="テキスト ボックス 446"/>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104793</xdr:rowOff>
    </xdr:from>
    <xdr:to>
      <xdr:col>29</xdr:col>
      <xdr:colOff>127000</xdr:colOff>
      <xdr:row>16</xdr:row>
      <xdr:rowOff>144718</xdr:rowOff>
    </xdr:to>
    <xdr:cxnSp macro="">
      <xdr:nvCxnSpPr>
        <xdr:cNvPr id="46" name="直線コネクタ 45"/>
        <xdr:cNvCxnSpPr/>
      </xdr:nvCxnSpPr>
      <xdr:spPr bwMode="auto">
        <a:xfrm flipV="1">
          <a:off x="5003800" y="2895618"/>
          <a:ext cx="647700" cy="3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89570</xdr:rowOff>
    </xdr:from>
    <xdr:ext cx="762000" cy="259045"/>
    <xdr:sp macro="" textlink="">
      <xdr:nvSpPr>
        <xdr:cNvPr id="47" name="人口1人当たり決算額の推移平均値テキスト130"/>
        <xdr:cNvSpPr txBox="1"/>
      </xdr:nvSpPr>
      <xdr:spPr>
        <a:xfrm>
          <a:off x="5740400" y="2880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144718</xdr:rowOff>
    </xdr:from>
    <xdr:to>
      <xdr:col>26</xdr:col>
      <xdr:colOff>50800</xdr:colOff>
      <xdr:row>16</xdr:row>
      <xdr:rowOff>169002</xdr:rowOff>
    </xdr:to>
    <xdr:cxnSp macro="">
      <xdr:nvCxnSpPr>
        <xdr:cNvPr id="49" name="直線コネクタ 48"/>
        <xdr:cNvCxnSpPr/>
      </xdr:nvCxnSpPr>
      <xdr:spPr bwMode="auto">
        <a:xfrm flipV="1">
          <a:off x="4305300" y="2935543"/>
          <a:ext cx="698500" cy="2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169002</xdr:rowOff>
    </xdr:from>
    <xdr:to>
      <xdr:col>22</xdr:col>
      <xdr:colOff>114300</xdr:colOff>
      <xdr:row>17</xdr:row>
      <xdr:rowOff>44323</xdr:rowOff>
    </xdr:to>
    <xdr:cxnSp macro="">
      <xdr:nvCxnSpPr>
        <xdr:cNvPr id="52" name="直線コネクタ 51"/>
        <xdr:cNvCxnSpPr/>
      </xdr:nvCxnSpPr>
      <xdr:spPr bwMode="auto">
        <a:xfrm flipV="1">
          <a:off x="3606800" y="2959827"/>
          <a:ext cx="6985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44323</xdr:rowOff>
    </xdr:from>
    <xdr:to>
      <xdr:col>18</xdr:col>
      <xdr:colOff>177800</xdr:colOff>
      <xdr:row>17</xdr:row>
      <xdr:rowOff>59611</xdr:rowOff>
    </xdr:to>
    <xdr:cxnSp macro="">
      <xdr:nvCxnSpPr>
        <xdr:cNvPr id="55" name="直線コネクタ 54"/>
        <xdr:cNvCxnSpPr/>
      </xdr:nvCxnSpPr>
      <xdr:spPr bwMode="auto">
        <a:xfrm flipV="1">
          <a:off x="2908300" y="3006598"/>
          <a:ext cx="698500" cy="1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53993</xdr:rowOff>
    </xdr:from>
    <xdr:to>
      <xdr:col>29</xdr:col>
      <xdr:colOff>177800</xdr:colOff>
      <xdr:row>16</xdr:row>
      <xdr:rowOff>155593</xdr:rowOff>
    </xdr:to>
    <xdr:sp macro="" textlink="">
      <xdr:nvSpPr>
        <xdr:cNvPr id="65" name="楕円 64"/>
        <xdr:cNvSpPr/>
      </xdr:nvSpPr>
      <xdr:spPr bwMode="auto">
        <a:xfrm>
          <a:off x="5600700" y="28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70520</xdr:rowOff>
    </xdr:from>
    <xdr:ext cx="762000" cy="259045"/>
    <xdr:sp macro="" textlink="">
      <xdr:nvSpPr>
        <xdr:cNvPr id="66" name="人口1人当たり決算額の推移該当値テキスト130"/>
        <xdr:cNvSpPr txBox="1"/>
      </xdr:nvSpPr>
      <xdr:spPr>
        <a:xfrm>
          <a:off x="5740400" y="26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93918</xdr:rowOff>
    </xdr:from>
    <xdr:to>
      <xdr:col>26</xdr:col>
      <xdr:colOff>101600</xdr:colOff>
      <xdr:row>17</xdr:row>
      <xdr:rowOff>24068</xdr:rowOff>
    </xdr:to>
    <xdr:sp macro="" textlink="">
      <xdr:nvSpPr>
        <xdr:cNvPr id="67" name="楕円 66"/>
        <xdr:cNvSpPr/>
      </xdr:nvSpPr>
      <xdr:spPr bwMode="auto">
        <a:xfrm>
          <a:off x="4953000" y="288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8845</xdr:rowOff>
    </xdr:from>
    <xdr:ext cx="736600" cy="259045"/>
    <xdr:sp macro="" textlink="">
      <xdr:nvSpPr>
        <xdr:cNvPr id="68" name="テキスト ボックス 67"/>
        <xdr:cNvSpPr txBox="1"/>
      </xdr:nvSpPr>
      <xdr:spPr>
        <a:xfrm>
          <a:off x="4622800" y="29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118202</xdr:rowOff>
    </xdr:from>
    <xdr:to>
      <xdr:col>22</xdr:col>
      <xdr:colOff>165100</xdr:colOff>
      <xdr:row>17</xdr:row>
      <xdr:rowOff>48352</xdr:rowOff>
    </xdr:to>
    <xdr:sp macro="" textlink="">
      <xdr:nvSpPr>
        <xdr:cNvPr id="69" name="楕円 68"/>
        <xdr:cNvSpPr/>
      </xdr:nvSpPr>
      <xdr:spPr bwMode="auto">
        <a:xfrm>
          <a:off x="4254500" y="29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33129</xdr:rowOff>
    </xdr:from>
    <xdr:ext cx="762000" cy="259045"/>
    <xdr:sp macro="" textlink="">
      <xdr:nvSpPr>
        <xdr:cNvPr id="70" name="テキスト ボックス 69"/>
        <xdr:cNvSpPr txBox="1"/>
      </xdr:nvSpPr>
      <xdr:spPr>
        <a:xfrm>
          <a:off x="3924300" y="299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164973</xdr:rowOff>
    </xdr:from>
    <xdr:to>
      <xdr:col>19</xdr:col>
      <xdr:colOff>38100</xdr:colOff>
      <xdr:row>17</xdr:row>
      <xdr:rowOff>95123</xdr:rowOff>
    </xdr:to>
    <xdr:sp macro="" textlink="">
      <xdr:nvSpPr>
        <xdr:cNvPr id="71" name="楕円 70"/>
        <xdr:cNvSpPr/>
      </xdr:nvSpPr>
      <xdr:spPr bwMode="auto">
        <a:xfrm>
          <a:off x="3556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79900</xdr:rowOff>
    </xdr:from>
    <xdr:ext cx="762000" cy="259045"/>
    <xdr:sp macro="" textlink="">
      <xdr:nvSpPr>
        <xdr:cNvPr id="72" name="テキスト ボックス 71"/>
        <xdr:cNvSpPr txBox="1"/>
      </xdr:nvSpPr>
      <xdr:spPr>
        <a:xfrm>
          <a:off x="3225800" y="30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8811</xdr:rowOff>
    </xdr:from>
    <xdr:to>
      <xdr:col>15</xdr:col>
      <xdr:colOff>101600</xdr:colOff>
      <xdr:row>17</xdr:row>
      <xdr:rowOff>110411</xdr:rowOff>
    </xdr:to>
    <xdr:sp macro="" textlink="">
      <xdr:nvSpPr>
        <xdr:cNvPr id="73" name="楕円 72"/>
        <xdr:cNvSpPr/>
      </xdr:nvSpPr>
      <xdr:spPr bwMode="auto">
        <a:xfrm>
          <a:off x="28575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95188</xdr:rowOff>
    </xdr:from>
    <xdr:ext cx="762000" cy="259045"/>
    <xdr:sp macro="" textlink="">
      <xdr:nvSpPr>
        <xdr:cNvPr id="74" name="テキスト ボックス 73"/>
        <xdr:cNvSpPr txBox="1"/>
      </xdr:nvSpPr>
      <xdr:spPr>
        <a:xfrm>
          <a:off x="2527300" y="305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267653</xdr:rowOff>
    </xdr:from>
    <xdr:to>
      <xdr:col>29</xdr:col>
      <xdr:colOff>127000</xdr:colOff>
      <xdr:row>34</xdr:row>
      <xdr:rowOff>329629</xdr:rowOff>
    </xdr:to>
    <xdr:cxnSp macro="">
      <xdr:nvCxnSpPr>
        <xdr:cNvPr id="107" name="直線コネクタ 106"/>
        <xdr:cNvCxnSpPr/>
      </xdr:nvCxnSpPr>
      <xdr:spPr bwMode="auto">
        <a:xfrm flipV="1">
          <a:off x="5003800" y="6535103"/>
          <a:ext cx="647700" cy="6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291491</xdr:rowOff>
    </xdr:from>
    <xdr:to>
      <xdr:col>26</xdr:col>
      <xdr:colOff>50800</xdr:colOff>
      <xdr:row>34</xdr:row>
      <xdr:rowOff>329629</xdr:rowOff>
    </xdr:to>
    <xdr:cxnSp macro="">
      <xdr:nvCxnSpPr>
        <xdr:cNvPr id="110" name="直線コネクタ 109"/>
        <xdr:cNvCxnSpPr/>
      </xdr:nvCxnSpPr>
      <xdr:spPr bwMode="auto">
        <a:xfrm>
          <a:off x="4305300" y="6558941"/>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291491</xdr:rowOff>
    </xdr:from>
    <xdr:to>
      <xdr:col>22</xdr:col>
      <xdr:colOff>114300</xdr:colOff>
      <xdr:row>34</xdr:row>
      <xdr:rowOff>302120</xdr:rowOff>
    </xdr:to>
    <xdr:cxnSp macro="">
      <xdr:nvCxnSpPr>
        <xdr:cNvPr id="113" name="直線コネクタ 112"/>
        <xdr:cNvCxnSpPr/>
      </xdr:nvCxnSpPr>
      <xdr:spPr bwMode="auto">
        <a:xfrm flipV="1">
          <a:off x="3606800" y="6558941"/>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302120</xdr:rowOff>
    </xdr:from>
    <xdr:to>
      <xdr:col>18</xdr:col>
      <xdr:colOff>177800</xdr:colOff>
      <xdr:row>35</xdr:row>
      <xdr:rowOff>78004</xdr:rowOff>
    </xdr:to>
    <xdr:cxnSp macro="">
      <xdr:nvCxnSpPr>
        <xdr:cNvPr id="116" name="直線コネクタ 115"/>
        <xdr:cNvCxnSpPr/>
      </xdr:nvCxnSpPr>
      <xdr:spPr bwMode="auto">
        <a:xfrm flipV="1">
          <a:off x="2908300" y="6569570"/>
          <a:ext cx="698500" cy="11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216853</xdr:rowOff>
    </xdr:from>
    <xdr:to>
      <xdr:col>29</xdr:col>
      <xdr:colOff>177800</xdr:colOff>
      <xdr:row>34</xdr:row>
      <xdr:rowOff>318453</xdr:rowOff>
    </xdr:to>
    <xdr:sp macro="" textlink="">
      <xdr:nvSpPr>
        <xdr:cNvPr id="126" name="楕円 125"/>
        <xdr:cNvSpPr/>
      </xdr:nvSpPr>
      <xdr:spPr bwMode="auto">
        <a:xfrm>
          <a:off x="5600700" y="64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61930</xdr:rowOff>
    </xdr:from>
    <xdr:ext cx="762000" cy="259045"/>
    <xdr:sp macro="" textlink="">
      <xdr:nvSpPr>
        <xdr:cNvPr id="127" name="人口1人当たり決算額の推移該当値テキスト445"/>
        <xdr:cNvSpPr txBox="1"/>
      </xdr:nvSpPr>
      <xdr:spPr>
        <a:xfrm>
          <a:off x="5740400" y="632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278829</xdr:rowOff>
    </xdr:from>
    <xdr:to>
      <xdr:col>26</xdr:col>
      <xdr:colOff>101600</xdr:colOff>
      <xdr:row>35</xdr:row>
      <xdr:rowOff>37529</xdr:rowOff>
    </xdr:to>
    <xdr:sp macro="" textlink="">
      <xdr:nvSpPr>
        <xdr:cNvPr id="128" name="楕円 127"/>
        <xdr:cNvSpPr/>
      </xdr:nvSpPr>
      <xdr:spPr bwMode="auto">
        <a:xfrm>
          <a:off x="4953000" y="654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47705</xdr:rowOff>
    </xdr:from>
    <xdr:ext cx="736600" cy="259045"/>
    <xdr:sp macro="" textlink="">
      <xdr:nvSpPr>
        <xdr:cNvPr id="129" name="テキスト ボックス 128"/>
        <xdr:cNvSpPr txBox="1"/>
      </xdr:nvSpPr>
      <xdr:spPr>
        <a:xfrm>
          <a:off x="4622800" y="631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240691</xdr:rowOff>
    </xdr:from>
    <xdr:to>
      <xdr:col>22</xdr:col>
      <xdr:colOff>165100</xdr:colOff>
      <xdr:row>34</xdr:row>
      <xdr:rowOff>342291</xdr:rowOff>
    </xdr:to>
    <xdr:sp macro="" textlink="">
      <xdr:nvSpPr>
        <xdr:cNvPr id="130" name="楕円 129"/>
        <xdr:cNvSpPr/>
      </xdr:nvSpPr>
      <xdr:spPr bwMode="auto">
        <a:xfrm>
          <a:off x="4254500" y="65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9567</xdr:rowOff>
    </xdr:from>
    <xdr:ext cx="762000" cy="259045"/>
    <xdr:sp macro="" textlink="">
      <xdr:nvSpPr>
        <xdr:cNvPr id="131" name="テキスト ボックス 130"/>
        <xdr:cNvSpPr txBox="1"/>
      </xdr:nvSpPr>
      <xdr:spPr>
        <a:xfrm>
          <a:off x="3924300" y="627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251320</xdr:rowOff>
    </xdr:from>
    <xdr:to>
      <xdr:col>19</xdr:col>
      <xdr:colOff>38100</xdr:colOff>
      <xdr:row>35</xdr:row>
      <xdr:rowOff>10020</xdr:rowOff>
    </xdr:to>
    <xdr:sp macro="" textlink="">
      <xdr:nvSpPr>
        <xdr:cNvPr id="132" name="楕円 131"/>
        <xdr:cNvSpPr/>
      </xdr:nvSpPr>
      <xdr:spPr bwMode="auto">
        <a:xfrm>
          <a:off x="3556000" y="651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20197</xdr:rowOff>
    </xdr:from>
    <xdr:ext cx="762000" cy="259045"/>
    <xdr:sp macro="" textlink="">
      <xdr:nvSpPr>
        <xdr:cNvPr id="133" name="テキスト ボックス 132"/>
        <xdr:cNvSpPr txBox="1"/>
      </xdr:nvSpPr>
      <xdr:spPr>
        <a:xfrm>
          <a:off x="3225800" y="62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27204</xdr:rowOff>
    </xdr:from>
    <xdr:to>
      <xdr:col>15</xdr:col>
      <xdr:colOff>101600</xdr:colOff>
      <xdr:row>35</xdr:row>
      <xdr:rowOff>128804</xdr:rowOff>
    </xdr:to>
    <xdr:sp macro="" textlink="">
      <xdr:nvSpPr>
        <xdr:cNvPr id="134" name="楕円 133"/>
        <xdr:cNvSpPr/>
      </xdr:nvSpPr>
      <xdr:spPr bwMode="auto">
        <a:xfrm>
          <a:off x="2857500" y="663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138980</xdr:rowOff>
    </xdr:from>
    <xdr:ext cx="762000" cy="259045"/>
    <xdr:sp macro="" textlink="">
      <xdr:nvSpPr>
        <xdr:cNvPr id="135" name="テキスト ボックス 134"/>
        <xdr:cNvSpPr txBox="1"/>
      </xdr:nvSpPr>
      <xdr:spPr>
        <a:xfrm>
          <a:off x="2527300" y="640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79647</xdr:rowOff>
    </xdr:from>
    <xdr:to>
      <xdr:col>24</xdr:col>
      <xdr:colOff>63500</xdr:colOff>
      <xdr:row>34</xdr:row>
      <xdr:rowOff>124308</xdr:rowOff>
    </xdr:to>
    <xdr:cxnSp macro="">
      <xdr:nvCxnSpPr>
        <xdr:cNvPr id="61" name="直線コネクタ 60"/>
        <xdr:cNvCxnSpPr/>
      </xdr:nvCxnSpPr>
      <xdr:spPr>
        <a:xfrm flipV="1">
          <a:off x="3797300" y="5908947"/>
          <a:ext cx="8382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124308</xdr:rowOff>
    </xdr:from>
    <xdr:to>
      <xdr:col>19</xdr:col>
      <xdr:colOff>177800</xdr:colOff>
      <xdr:row>34</xdr:row>
      <xdr:rowOff>166606</xdr:rowOff>
    </xdr:to>
    <xdr:cxnSp macro="">
      <xdr:nvCxnSpPr>
        <xdr:cNvPr id="64" name="直線コネクタ 63"/>
        <xdr:cNvCxnSpPr/>
      </xdr:nvCxnSpPr>
      <xdr:spPr>
        <a:xfrm flipV="1">
          <a:off x="2908300" y="5953608"/>
          <a:ext cx="88900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166606</xdr:rowOff>
    </xdr:from>
    <xdr:to>
      <xdr:col>15</xdr:col>
      <xdr:colOff>50800</xdr:colOff>
      <xdr:row>35</xdr:row>
      <xdr:rowOff>60780</xdr:rowOff>
    </xdr:to>
    <xdr:cxnSp macro="">
      <xdr:nvCxnSpPr>
        <xdr:cNvPr id="67" name="直線コネクタ 66"/>
        <xdr:cNvCxnSpPr/>
      </xdr:nvCxnSpPr>
      <xdr:spPr>
        <a:xfrm flipV="1">
          <a:off x="2019300" y="5995906"/>
          <a:ext cx="8890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60780</xdr:rowOff>
    </xdr:from>
    <xdr:to>
      <xdr:col>10</xdr:col>
      <xdr:colOff>114300</xdr:colOff>
      <xdr:row>35</xdr:row>
      <xdr:rowOff>63995</xdr:rowOff>
    </xdr:to>
    <xdr:cxnSp macro="">
      <xdr:nvCxnSpPr>
        <xdr:cNvPr id="70" name="直線コネクタ 69"/>
        <xdr:cNvCxnSpPr/>
      </xdr:nvCxnSpPr>
      <xdr:spPr>
        <a:xfrm flipV="1">
          <a:off x="1130300" y="6061530"/>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28847</xdr:rowOff>
    </xdr:from>
    <xdr:to>
      <xdr:col>24</xdr:col>
      <xdr:colOff>114300</xdr:colOff>
      <xdr:row>34</xdr:row>
      <xdr:rowOff>130447</xdr:rowOff>
    </xdr:to>
    <xdr:sp macro="" textlink="">
      <xdr:nvSpPr>
        <xdr:cNvPr id="80" name="楕円 79"/>
        <xdr:cNvSpPr/>
      </xdr:nvSpPr>
      <xdr:spPr>
        <a:xfrm>
          <a:off x="4584700" y="5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51724</xdr:rowOff>
    </xdr:from>
    <xdr:ext cx="599010" cy="259045"/>
    <xdr:sp macro="" textlink="">
      <xdr:nvSpPr>
        <xdr:cNvPr id="81" name="人件費該当値テキスト"/>
        <xdr:cNvSpPr txBox="1"/>
      </xdr:nvSpPr>
      <xdr:spPr>
        <a:xfrm>
          <a:off x="4686300" y="57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73508</xdr:rowOff>
    </xdr:from>
    <xdr:to>
      <xdr:col>20</xdr:col>
      <xdr:colOff>38100</xdr:colOff>
      <xdr:row>35</xdr:row>
      <xdr:rowOff>3658</xdr:rowOff>
    </xdr:to>
    <xdr:sp macro="" textlink="">
      <xdr:nvSpPr>
        <xdr:cNvPr id="82" name="楕円 81"/>
        <xdr:cNvSpPr/>
      </xdr:nvSpPr>
      <xdr:spPr>
        <a:xfrm>
          <a:off x="3746500" y="5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20185</xdr:rowOff>
    </xdr:from>
    <xdr:ext cx="599010" cy="259045"/>
    <xdr:sp macro="" textlink="">
      <xdr:nvSpPr>
        <xdr:cNvPr id="83" name="テキスト ボックス 82"/>
        <xdr:cNvSpPr txBox="1"/>
      </xdr:nvSpPr>
      <xdr:spPr>
        <a:xfrm>
          <a:off x="3497795" y="567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115806</xdr:rowOff>
    </xdr:from>
    <xdr:to>
      <xdr:col>15</xdr:col>
      <xdr:colOff>101600</xdr:colOff>
      <xdr:row>35</xdr:row>
      <xdr:rowOff>45956</xdr:rowOff>
    </xdr:to>
    <xdr:sp macro="" textlink="">
      <xdr:nvSpPr>
        <xdr:cNvPr id="84" name="楕円 83"/>
        <xdr:cNvSpPr/>
      </xdr:nvSpPr>
      <xdr:spPr>
        <a:xfrm>
          <a:off x="2857500" y="5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62483</xdr:rowOff>
    </xdr:from>
    <xdr:ext cx="599010" cy="259045"/>
    <xdr:sp macro="" textlink="">
      <xdr:nvSpPr>
        <xdr:cNvPr id="85" name="テキスト ボックス 84"/>
        <xdr:cNvSpPr txBox="1"/>
      </xdr:nvSpPr>
      <xdr:spPr>
        <a:xfrm>
          <a:off x="2608795" y="57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9980</xdr:rowOff>
    </xdr:from>
    <xdr:to>
      <xdr:col>10</xdr:col>
      <xdr:colOff>165100</xdr:colOff>
      <xdr:row>35</xdr:row>
      <xdr:rowOff>111580</xdr:rowOff>
    </xdr:to>
    <xdr:sp macro="" textlink="">
      <xdr:nvSpPr>
        <xdr:cNvPr id="86" name="楕円 85"/>
        <xdr:cNvSpPr/>
      </xdr:nvSpPr>
      <xdr:spPr>
        <a:xfrm>
          <a:off x="1968500" y="60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128107</xdr:rowOff>
    </xdr:from>
    <xdr:ext cx="599010" cy="259045"/>
    <xdr:sp macro="" textlink="">
      <xdr:nvSpPr>
        <xdr:cNvPr id="87" name="テキスト ボックス 86"/>
        <xdr:cNvSpPr txBox="1"/>
      </xdr:nvSpPr>
      <xdr:spPr>
        <a:xfrm>
          <a:off x="1719795" y="57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xdr:rowOff>
    </xdr:from>
    <xdr:to>
      <xdr:col>6</xdr:col>
      <xdr:colOff>38100</xdr:colOff>
      <xdr:row>35</xdr:row>
      <xdr:rowOff>114795</xdr:rowOff>
    </xdr:to>
    <xdr:sp macro="" textlink="">
      <xdr:nvSpPr>
        <xdr:cNvPr id="88" name="楕円 87"/>
        <xdr:cNvSpPr/>
      </xdr:nvSpPr>
      <xdr:spPr>
        <a:xfrm>
          <a:off x="10795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131322</xdr:rowOff>
    </xdr:from>
    <xdr:ext cx="599010" cy="259045"/>
    <xdr:sp macro="" textlink="">
      <xdr:nvSpPr>
        <xdr:cNvPr id="89" name="テキスト ボックス 88"/>
        <xdr:cNvSpPr txBox="1"/>
      </xdr:nvSpPr>
      <xdr:spPr>
        <a:xfrm>
          <a:off x="830795" y="57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60230</xdr:rowOff>
    </xdr:from>
    <xdr:to>
      <xdr:col>24</xdr:col>
      <xdr:colOff>63500</xdr:colOff>
      <xdr:row>55</xdr:row>
      <xdr:rowOff>94643</xdr:rowOff>
    </xdr:to>
    <xdr:cxnSp macro="">
      <xdr:nvCxnSpPr>
        <xdr:cNvPr id="116" name="直線コネクタ 115"/>
        <xdr:cNvCxnSpPr/>
      </xdr:nvCxnSpPr>
      <xdr:spPr>
        <a:xfrm flipV="1">
          <a:off x="3797300" y="9489980"/>
          <a:ext cx="8382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104889</xdr:rowOff>
    </xdr:from>
    <xdr:to>
      <xdr:col>19</xdr:col>
      <xdr:colOff>177800</xdr:colOff>
      <xdr:row>55</xdr:row>
      <xdr:rowOff>94643</xdr:rowOff>
    </xdr:to>
    <xdr:cxnSp macro="">
      <xdr:nvCxnSpPr>
        <xdr:cNvPr id="119" name="直線コネクタ 118"/>
        <xdr:cNvCxnSpPr/>
      </xdr:nvCxnSpPr>
      <xdr:spPr>
        <a:xfrm>
          <a:off x="2908300" y="9363189"/>
          <a:ext cx="889000" cy="1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104889</xdr:rowOff>
    </xdr:from>
    <xdr:to>
      <xdr:col>15</xdr:col>
      <xdr:colOff>50800</xdr:colOff>
      <xdr:row>55</xdr:row>
      <xdr:rowOff>93815</xdr:rowOff>
    </xdr:to>
    <xdr:cxnSp macro="">
      <xdr:nvCxnSpPr>
        <xdr:cNvPr id="122" name="直線コネクタ 121"/>
        <xdr:cNvCxnSpPr/>
      </xdr:nvCxnSpPr>
      <xdr:spPr>
        <a:xfrm flipV="1">
          <a:off x="2019300" y="9363189"/>
          <a:ext cx="889000" cy="1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93815</xdr:rowOff>
    </xdr:from>
    <xdr:to>
      <xdr:col>10</xdr:col>
      <xdr:colOff>114300</xdr:colOff>
      <xdr:row>56</xdr:row>
      <xdr:rowOff>6312</xdr:rowOff>
    </xdr:to>
    <xdr:cxnSp macro="">
      <xdr:nvCxnSpPr>
        <xdr:cNvPr id="125" name="直線コネクタ 124"/>
        <xdr:cNvCxnSpPr/>
      </xdr:nvCxnSpPr>
      <xdr:spPr>
        <a:xfrm flipV="1">
          <a:off x="1130300" y="9523565"/>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9430</xdr:rowOff>
    </xdr:from>
    <xdr:to>
      <xdr:col>24</xdr:col>
      <xdr:colOff>114300</xdr:colOff>
      <xdr:row>55</xdr:row>
      <xdr:rowOff>111030</xdr:rowOff>
    </xdr:to>
    <xdr:sp macro="" textlink="">
      <xdr:nvSpPr>
        <xdr:cNvPr id="135" name="楕円 134"/>
        <xdr:cNvSpPr/>
      </xdr:nvSpPr>
      <xdr:spPr>
        <a:xfrm>
          <a:off x="4584700" y="94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159307</xdr:rowOff>
    </xdr:from>
    <xdr:ext cx="599010" cy="259045"/>
    <xdr:sp macro="" textlink="">
      <xdr:nvSpPr>
        <xdr:cNvPr id="136" name="物件費該当値テキスト"/>
        <xdr:cNvSpPr txBox="1"/>
      </xdr:nvSpPr>
      <xdr:spPr>
        <a:xfrm>
          <a:off x="4686300" y="94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43843</xdr:rowOff>
    </xdr:from>
    <xdr:to>
      <xdr:col>20</xdr:col>
      <xdr:colOff>38100</xdr:colOff>
      <xdr:row>55</xdr:row>
      <xdr:rowOff>145443</xdr:rowOff>
    </xdr:to>
    <xdr:sp macro="" textlink="">
      <xdr:nvSpPr>
        <xdr:cNvPr id="137" name="楕円 136"/>
        <xdr:cNvSpPr/>
      </xdr:nvSpPr>
      <xdr:spPr>
        <a:xfrm>
          <a:off x="3746500" y="9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136570</xdr:rowOff>
    </xdr:from>
    <xdr:ext cx="599010" cy="259045"/>
    <xdr:sp macro="" textlink="">
      <xdr:nvSpPr>
        <xdr:cNvPr id="138" name="テキスト ボックス 137"/>
        <xdr:cNvSpPr txBox="1"/>
      </xdr:nvSpPr>
      <xdr:spPr>
        <a:xfrm>
          <a:off x="3497795" y="95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54089</xdr:rowOff>
    </xdr:from>
    <xdr:to>
      <xdr:col>15</xdr:col>
      <xdr:colOff>101600</xdr:colOff>
      <xdr:row>54</xdr:row>
      <xdr:rowOff>155689</xdr:rowOff>
    </xdr:to>
    <xdr:sp macro="" textlink="">
      <xdr:nvSpPr>
        <xdr:cNvPr id="139" name="楕円 138"/>
        <xdr:cNvSpPr/>
      </xdr:nvSpPr>
      <xdr:spPr>
        <a:xfrm>
          <a:off x="2857500" y="9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766</xdr:rowOff>
    </xdr:from>
    <xdr:ext cx="599010" cy="259045"/>
    <xdr:sp macro="" textlink="">
      <xdr:nvSpPr>
        <xdr:cNvPr id="140" name="テキスト ボックス 139"/>
        <xdr:cNvSpPr txBox="1"/>
      </xdr:nvSpPr>
      <xdr:spPr>
        <a:xfrm>
          <a:off x="2608795" y="90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43015</xdr:rowOff>
    </xdr:from>
    <xdr:to>
      <xdr:col>10</xdr:col>
      <xdr:colOff>165100</xdr:colOff>
      <xdr:row>55</xdr:row>
      <xdr:rowOff>144615</xdr:rowOff>
    </xdr:to>
    <xdr:sp macro="" textlink="">
      <xdr:nvSpPr>
        <xdr:cNvPr id="141" name="楕円 140"/>
        <xdr:cNvSpPr/>
      </xdr:nvSpPr>
      <xdr:spPr>
        <a:xfrm>
          <a:off x="1968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135742</xdr:rowOff>
    </xdr:from>
    <xdr:ext cx="599010" cy="259045"/>
    <xdr:sp macro="" textlink="">
      <xdr:nvSpPr>
        <xdr:cNvPr id="142" name="テキスト ボックス 141"/>
        <xdr:cNvSpPr txBox="1"/>
      </xdr:nvSpPr>
      <xdr:spPr>
        <a:xfrm>
          <a:off x="1719795" y="95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126962</xdr:rowOff>
    </xdr:from>
    <xdr:to>
      <xdr:col>6</xdr:col>
      <xdr:colOff>38100</xdr:colOff>
      <xdr:row>56</xdr:row>
      <xdr:rowOff>57112</xdr:rowOff>
    </xdr:to>
    <xdr:sp macro="" textlink="">
      <xdr:nvSpPr>
        <xdr:cNvPr id="143" name="楕円 142"/>
        <xdr:cNvSpPr/>
      </xdr:nvSpPr>
      <xdr:spPr>
        <a:xfrm>
          <a:off x="10795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48239</xdr:rowOff>
    </xdr:from>
    <xdr:ext cx="599010" cy="259045"/>
    <xdr:sp macro="" textlink="">
      <xdr:nvSpPr>
        <xdr:cNvPr id="144" name="テキスト ボックス 143"/>
        <xdr:cNvSpPr txBox="1"/>
      </xdr:nvSpPr>
      <xdr:spPr>
        <a:xfrm>
          <a:off x="830795" y="964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21651</xdr:rowOff>
    </xdr:from>
    <xdr:to>
      <xdr:col>24</xdr:col>
      <xdr:colOff>63500</xdr:colOff>
      <xdr:row>74</xdr:row>
      <xdr:rowOff>60878</xdr:rowOff>
    </xdr:to>
    <xdr:cxnSp macro="">
      <xdr:nvCxnSpPr>
        <xdr:cNvPr id="171" name="直線コネクタ 170"/>
        <xdr:cNvCxnSpPr/>
      </xdr:nvCxnSpPr>
      <xdr:spPr>
        <a:xfrm>
          <a:off x="3797300" y="12708951"/>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30566</xdr:rowOff>
    </xdr:from>
    <xdr:to>
      <xdr:col>19</xdr:col>
      <xdr:colOff>177800</xdr:colOff>
      <xdr:row>74</xdr:row>
      <xdr:rowOff>21651</xdr:rowOff>
    </xdr:to>
    <xdr:cxnSp macro="">
      <xdr:nvCxnSpPr>
        <xdr:cNvPr id="174" name="直線コネクタ 173"/>
        <xdr:cNvCxnSpPr/>
      </xdr:nvCxnSpPr>
      <xdr:spPr>
        <a:xfrm>
          <a:off x="2908300" y="12374966"/>
          <a:ext cx="889000" cy="3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30566</xdr:rowOff>
    </xdr:from>
    <xdr:to>
      <xdr:col>15</xdr:col>
      <xdr:colOff>50800</xdr:colOff>
      <xdr:row>73</xdr:row>
      <xdr:rowOff>18382</xdr:rowOff>
    </xdr:to>
    <xdr:cxnSp macro="">
      <xdr:nvCxnSpPr>
        <xdr:cNvPr id="177" name="直線コネクタ 176"/>
        <xdr:cNvCxnSpPr/>
      </xdr:nvCxnSpPr>
      <xdr:spPr>
        <a:xfrm flipV="1">
          <a:off x="2019300" y="12374966"/>
          <a:ext cx="889000" cy="1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18382</xdr:rowOff>
    </xdr:from>
    <xdr:to>
      <xdr:col>10</xdr:col>
      <xdr:colOff>114300</xdr:colOff>
      <xdr:row>74</xdr:row>
      <xdr:rowOff>149599</xdr:rowOff>
    </xdr:to>
    <xdr:cxnSp macro="">
      <xdr:nvCxnSpPr>
        <xdr:cNvPr id="180" name="直線コネクタ 179"/>
        <xdr:cNvCxnSpPr/>
      </xdr:nvCxnSpPr>
      <xdr:spPr>
        <a:xfrm flipV="1">
          <a:off x="1130300" y="12534232"/>
          <a:ext cx="889000" cy="3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10078</xdr:rowOff>
    </xdr:from>
    <xdr:to>
      <xdr:col>24</xdr:col>
      <xdr:colOff>114300</xdr:colOff>
      <xdr:row>74</xdr:row>
      <xdr:rowOff>111678</xdr:rowOff>
    </xdr:to>
    <xdr:sp macro="" textlink="">
      <xdr:nvSpPr>
        <xdr:cNvPr id="190" name="楕円 189"/>
        <xdr:cNvSpPr/>
      </xdr:nvSpPr>
      <xdr:spPr>
        <a:xfrm>
          <a:off x="45847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32955</xdr:rowOff>
    </xdr:from>
    <xdr:ext cx="534377" cy="259045"/>
    <xdr:sp macro="" textlink="">
      <xdr:nvSpPr>
        <xdr:cNvPr id="191" name="維持補修費該当値テキスト"/>
        <xdr:cNvSpPr txBox="1"/>
      </xdr:nvSpPr>
      <xdr:spPr>
        <a:xfrm>
          <a:off x="4686300" y="125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142301</xdr:rowOff>
    </xdr:from>
    <xdr:to>
      <xdr:col>20</xdr:col>
      <xdr:colOff>38100</xdr:colOff>
      <xdr:row>74</xdr:row>
      <xdr:rowOff>72451</xdr:rowOff>
    </xdr:to>
    <xdr:sp macro="" textlink="">
      <xdr:nvSpPr>
        <xdr:cNvPr id="192" name="楕円 191"/>
        <xdr:cNvSpPr/>
      </xdr:nvSpPr>
      <xdr:spPr>
        <a:xfrm>
          <a:off x="3746500" y="126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88978</xdr:rowOff>
    </xdr:from>
    <xdr:ext cx="534377" cy="259045"/>
    <xdr:sp macro="" textlink="">
      <xdr:nvSpPr>
        <xdr:cNvPr id="193" name="テキスト ボックス 192"/>
        <xdr:cNvSpPr txBox="1"/>
      </xdr:nvSpPr>
      <xdr:spPr>
        <a:xfrm>
          <a:off x="3530111" y="12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151216</xdr:rowOff>
    </xdr:from>
    <xdr:to>
      <xdr:col>15</xdr:col>
      <xdr:colOff>101600</xdr:colOff>
      <xdr:row>72</xdr:row>
      <xdr:rowOff>81366</xdr:rowOff>
    </xdr:to>
    <xdr:sp macro="" textlink="">
      <xdr:nvSpPr>
        <xdr:cNvPr id="194" name="楕円 193"/>
        <xdr:cNvSpPr/>
      </xdr:nvSpPr>
      <xdr:spPr>
        <a:xfrm>
          <a:off x="2857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97893</xdr:rowOff>
    </xdr:from>
    <xdr:ext cx="534377" cy="259045"/>
    <xdr:sp macro="" textlink="">
      <xdr:nvSpPr>
        <xdr:cNvPr id="195" name="テキスト ボックス 194"/>
        <xdr:cNvSpPr txBox="1"/>
      </xdr:nvSpPr>
      <xdr:spPr>
        <a:xfrm>
          <a:off x="2641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139032</xdr:rowOff>
    </xdr:from>
    <xdr:to>
      <xdr:col>10</xdr:col>
      <xdr:colOff>165100</xdr:colOff>
      <xdr:row>73</xdr:row>
      <xdr:rowOff>69182</xdr:rowOff>
    </xdr:to>
    <xdr:sp macro="" textlink="">
      <xdr:nvSpPr>
        <xdr:cNvPr id="196" name="楕円 195"/>
        <xdr:cNvSpPr/>
      </xdr:nvSpPr>
      <xdr:spPr>
        <a:xfrm>
          <a:off x="1968500" y="124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85709</xdr:rowOff>
    </xdr:from>
    <xdr:ext cx="534377" cy="259045"/>
    <xdr:sp macro="" textlink="">
      <xdr:nvSpPr>
        <xdr:cNvPr id="197" name="テキスト ボックス 196"/>
        <xdr:cNvSpPr txBox="1"/>
      </xdr:nvSpPr>
      <xdr:spPr>
        <a:xfrm>
          <a:off x="1752111" y="122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98799</xdr:rowOff>
    </xdr:from>
    <xdr:to>
      <xdr:col>6</xdr:col>
      <xdr:colOff>38100</xdr:colOff>
      <xdr:row>75</xdr:row>
      <xdr:rowOff>28949</xdr:rowOff>
    </xdr:to>
    <xdr:sp macro="" textlink="">
      <xdr:nvSpPr>
        <xdr:cNvPr id="198" name="楕円 197"/>
        <xdr:cNvSpPr/>
      </xdr:nvSpPr>
      <xdr:spPr>
        <a:xfrm>
          <a:off x="1079500" y="12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45476</xdr:rowOff>
    </xdr:from>
    <xdr:ext cx="534377" cy="259045"/>
    <xdr:sp macro="" textlink="">
      <xdr:nvSpPr>
        <xdr:cNvPr id="199" name="テキスト ボックス 198"/>
        <xdr:cNvSpPr txBox="1"/>
      </xdr:nvSpPr>
      <xdr:spPr>
        <a:xfrm>
          <a:off x="863111" y="12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33941</xdr:rowOff>
    </xdr:from>
    <xdr:to>
      <xdr:col>24</xdr:col>
      <xdr:colOff>63500</xdr:colOff>
      <xdr:row>97</xdr:row>
      <xdr:rowOff>96282</xdr:rowOff>
    </xdr:to>
    <xdr:cxnSp macro="">
      <xdr:nvCxnSpPr>
        <xdr:cNvPr id="231" name="直線コネクタ 230"/>
        <xdr:cNvCxnSpPr/>
      </xdr:nvCxnSpPr>
      <xdr:spPr>
        <a:xfrm flipV="1">
          <a:off x="3797300" y="16664591"/>
          <a:ext cx="838200" cy="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96282</xdr:rowOff>
    </xdr:from>
    <xdr:to>
      <xdr:col>19</xdr:col>
      <xdr:colOff>177800</xdr:colOff>
      <xdr:row>97</xdr:row>
      <xdr:rowOff>109133</xdr:rowOff>
    </xdr:to>
    <xdr:cxnSp macro="">
      <xdr:nvCxnSpPr>
        <xdr:cNvPr id="234" name="直線コネクタ 233"/>
        <xdr:cNvCxnSpPr/>
      </xdr:nvCxnSpPr>
      <xdr:spPr>
        <a:xfrm flipV="1">
          <a:off x="2908300" y="16726932"/>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161336</xdr:rowOff>
    </xdr:from>
    <xdr:to>
      <xdr:col>15</xdr:col>
      <xdr:colOff>50800</xdr:colOff>
      <xdr:row>97</xdr:row>
      <xdr:rowOff>109133</xdr:rowOff>
    </xdr:to>
    <xdr:cxnSp macro="">
      <xdr:nvCxnSpPr>
        <xdr:cNvPr id="237" name="直線コネクタ 236"/>
        <xdr:cNvCxnSpPr/>
      </xdr:nvCxnSpPr>
      <xdr:spPr>
        <a:xfrm>
          <a:off x="2019300" y="16620536"/>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161336</xdr:rowOff>
    </xdr:from>
    <xdr:to>
      <xdr:col>10</xdr:col>
      <xdr:colOff>114300</xdr:colOff>
      <xdr:row>97</xdr:row>
      <xdr:rowOff>153498</xdr:rowOff>
    </xdr:to>
    <xdr:cxnSp macro="">
      <xdr:nvCxnSpPr>
        <xdr:cNvPr id="240" name="直線コネクタ 239"/>
        <xdr:cNvCxnSpPr/>
      </xdr:nvCxnSpPr>
      <xdr:spPr>
        <a:xfrm flipV="1">
          <a:off x="1130300" y="16620536"/>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154591</xdr:rowOff>
    </xdr:from>
    <xdr:to>
      <xdr:col>24</xdr:col>
      <xdr:colOff>114300</xdr:colOff>
      <xdr:row>97</xdr:row>
      <xdr:rowOff>84741</xdr:rowOff>
    </xdr:to>
    <xdr:sp macro="" textlink="">
      <xdr:nvSpPr>
        <xdr:cNvPr id="250" name="楕円 249"/>
        <xdr:cNvSpPr/>
      </xdr:nvSpPr>
      <xdr:spPr>
        <a:xfrm>
          <a:off x="4584700" y="166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133018</xdr:rowOff>
    </xdr:from>
    <xdr:ext cx="534377" cy="259045"/>
    <xdr:sp macro="" textlink="">
      <xdr:nvSpPr>
        <xdr:cNvPr id="251" name="扶助費該当値テキスト"/>
        <xdr:cNvSpPr txBox="1"/>
      </xdr:nvSpPr>
      <xdr:spPr>
        <a:xfrm>
          <a:off x="4686300" y="1659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45482</xdr:rowOff>
    </xdr:from>
    <xdr:to>
      <xdr:col>20</xdr:col>
      <xdr:colOff>38100</xdr:colOff>
      <xdr:row>97</xdr:row>
      <xdr:rowOff>147082</xdr:rowOff>
    </xdr:to>
    <xdr:sp macro="" textlink="">
      <xdr:nvSpPr>
        <xdr:cNvPr id="252" name="楕円 251"/>
        <xdr:cNvSpPr/>
      </xdr:nvSpPr>
      <xdr:spPr>
        <a:xfrm>
          <a:off x="3746500" y="166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138209</xdr:rowOff>
    </xdr:from>
    <xdr:ext cx="534377" cy="259045"/>
    <xdr:sp macro="" textlink="">
      <xdr:nvSpPr>
        <xdr:cNvPr id="253" name="テキスト ボックス 252"/>
        <xdr:cNvSpPr txBox="1"/>
      </xdr:nvSpPr>
      <xdr:spPr>
        <a:xfrm>
          <a:off x="3530111" y="167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58333</xdr:rowOff>
    </xdr:from>
    <xdr:to>
      <xdr:col>15</xdr:col>
      <xdr:colOff>101600</xdr:colOff>
      <xdr:row>97</xdr:row>
      <xdr:rowOff>159933</xdr:rowOff>
    </xdr:to>
    <xdr:sp macro="" textlink="">
      <xdr:nvSpPr>
        <xdr:cNvPr id="254" name="楕円 253"/>
        <xdr:cNvSpPr/>
      </xdr:nvSpPr>
      <xdr:spPr>
        <a:xfrm>
          <a:off x="2857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151060</xdr:rowOff>
    </xdr:from>
    <xdr:ext cx="534377" cy="259045"/>
    <xdr:sp macro="" textlink="">
      <xdr:nvSpPr>
        <xdr:cNvPr id="255" name="テキスト ボックス 254"/>
        <xdr:cNvSpPr txBox="1"/>
      </xdr:nvSpPr>
      <xdr:spPr>
        <a:xfrm>
          <a:off x="2641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110536</xdr:rowOff>
    </xdr:from>
    <xdr:to>
      <xdr:col>10</xdr:col>
      <xdr:colOff>165100</xdr:colOff>
      <xdr:row>97</xdr:row>
      <xdr:rowOff>40686</xdr:rowOff>
    </xdr:to>
    <xdr:sp macro="" textlink="">
      <xdr:nvSpPr>
        <xdr:cNvPr id="256" name="楕円 255"/>
        <xdr:cNvSpPr/>
      </xdr:nvSpPr>
      <xdr:spPr>
        <a:xfrm>
          <a:off x="1968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31813</xdr:rowOff>
    </xdr:from>
    <xdr:ext cx="534377" cy="259045"/>
    <xdr:sp macro="" textlink="">
      <xdr:nvSpPr>
        <xdr:cNvPr id="257" name="テキスト ボックス 256"/>
        <xdr:cNvSpPr txBox="1"/>
      </xdr:nvSpPr>
      <xdr:spPr>
        <a:xfrm>
          <a:off x="1752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102698</xdr:rowOff>
    </xdr:from>
    <xdr:to>
      <xdr:col>6</xdr:col>
      <xdr:colOff>38100</xdr:colOff>
      <xdr:row>98</xdr:row>
      <xdr:rowOff>32848</xdr:rowOff>
    </xdr:to>
    <xdr:sp macro="" textlink="">
      <xdr:nvSpPr>
        <xdr:cNvPr id="258" name="楕円 257"/>
        <xdr:cNvSpPr/>
      </xdr:nvSpPr>
      <xdr:spPr>
        <a:xfrm>
          <a:off x="1079500" y="167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23975</xdr:rowOff>
    </xdr:from>
    <xdr:ext cx="534377" cy="259045"/>
    <xdr:sp macro="" textlink="">
      <xdr:nvSpPr>
        <xdr:cNvPr id="259" name="テキスト ボックス 258"/>
        <xdr:cNvSpPr txBox="1"/>
      </xdr:nvSpPr>
      <xdr:spPr>
        <a:xfrm>
          <a:off x="863111" y="168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154090</xdr:rowOff>
    </xdr:from>
    <xdr:to>
      <xdr:col>55</xdr:col>
      <xdr:colOff>0</xdr:colOff>
      <xdr:row>36</xdr:row>
      <xdr:rowOff>646</xdr:rowOff>
    </xdr:to>
    <xdr:cxnSp macro="">
      <xdr:nvCxnSpPr>
        <xdr:cNvPr id="288" name="直線コネクタ 287"/>
        <xdr:cNvCxnSpPr/>
      </xdr:nvCxnSpPr>
      <xdr:spPr>
        <a:xfrm flipV="1">
          <a:off x="9639300" y="6154840"/>
          <a:ext cx="8382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170115</xdr:rowOff>
    </xdr:from>
    <xdr:to>
      <xdr:col>50</xdr:col>
      <xdr:colOff>114300</xdr:colOff>
      <xdr:row>36</xdr:row>
      <xdr:rowOff>646</xdr:rowOff>
    </xdr:to>
    <xdr:cxnSp macro="">
      <xdr:nvCxnSpPr>
        <xdr:cNvPr id="291" name="直線コネクタ 290"/>
        <xdr:cNvCxnSpPr/>
      </xdr:nvCxnSpPr>
      <xdr:spPr>
        <a:xfrm>
          <a:off x="8750300" y="617086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154456</xdr:rowOff>
    </xdr:from>
    <xdr:to>
      <xdr:col>45</xdr:col>
      <xdr:colOff>177800</xdr:colOff>
      <xdr:row>35</xdr:row>
      <xdr:rowOff>170115</xdr:rowOff>
    </xdr:to>
    <xdr:cxnSp macro="">
      <xdr:nvCxnSpPr>
        <xdr:cNvPr id="294" name="直線コネクタ 293"/>
        <xdr:cNvCxnSpPr/>
      </xdr:nvCxnSpPr>
      <xdr:spPr>
        <a:xfrm>
          <a:off x="7861300" y="615520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138896</xdr:rowOff>
    </xdr:from>
    <xdr:to>
      <xdr:col>41</xdr:col>
      <xdr:colOff>50800</xdr:colOff>
      <xdr:row>35</xdr:row>
      <xdr:rowOff>154456</xdr:rowOff>
    </xdr:to>
    <xdr:cxnSp macro="">
      <xdr:nvCxnSpPr>
        <xdr:cNvPr id="297" name="直線コネクタ 296"/>
        <xdr:cNvCxnSpPr/>
      </xdr:nvCxnSpPr>
      <xdr:spPr>
        <a:xfrm>
          <a:off x="6972300" y="6139646"/>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103290</xdr:rowOff>
    </xdr:from>
    <xdr:to>
      <xdr:col>55</xdr:col>
      <xdr:colOff>50800</xdr:colOff>
      <xdr:row>36</xdr:row>
      <xdr:rowOff>33440</xdr:rowOff>
    </xdr:to>
    <xdr:sp macro="" textlink="">
      <xdr:nvSpPr>
        <xdr:cNvPr id="307" name="楕円 306"/>
        <xdr:cNvSpPr/>
      </xdr:nvSpPr>
      <xdr:spPr>
        <a:xfrm>
          <a:off x="10426700" y="61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126167</xdr:rowOff>
    </xdr:from>
    <xdr:ext cx="599010" cy="259045"/>
    <xdr:sp macro="" textlink="">
      <xdr:nvSpPr>
        <xdr:cNvPr id="308" name="補助費等該当値テキスト"/>
        <xdr:cNvSpPr txBox="1"/>
      </xdr:nvSpPr>
      <xdr:spPr>
        <a:xfrm>
          <a:off x="10528300" y="595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121296</xdr:rowOff>
    </xdr:from>
    <xdr:to>
      <xdr:col>50</xdr:col>
      <xdr:colOff>165100</xdr:colOff>
      <xdr:row>36</xdr:row>
      <xdr:rowOff>51446</xdr:rowOff>
    </xdr:to>
    <xdr:sp macro="" textlink="">
      <xdr:nvSpPr>
        <xdr:cNvPr id="309" name="楕円 308"/>
        <xdr:cNvSpPr/>
      </xdr:nvSpPr>
      <xdr:spPr>
        <a:xfrm>
          <a:off x="9588500" y="61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42573</xdr:rowOff>
    </xdr:from>
    <xdr:ext cx="599010" cy="259045"/>
    <xdr:sp macro="" textlink="">
      <xdr:nvSpPr>
        <xdr:cNvPr id="310" name="テキスト ボックス 309"/>
        <xdr:cNvSpPr txBox="1"/>
      </xdr:nvSpPr>
      <xdr:spPr>
        <a:xfrm>
          <a:off x="9339795" y="62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119315</xdr:rowOff>
    </xdr:from>
    <xdr:to>
      <xdr:col>46</xdr:col>
      <xdr:colOff>38100</xdr:colOff>
      <xdr:row>36</xdr:row>
      <xdr:rowOff>49465</xdr:rowOff>
    </xdr:to>
    <xdr:sp macro="" textlink="">
      <xdr:nvSpPr>
        <xdr:cNvPr id="311" name="楕円 310"/>
        <xdr:cNvSpPr/>
      </xdr:nvSpPr>
      <xdr:spPr>
        <a:xfrm>
          <a:off x="8699500" y="61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65992</xdr:rowOff>
    </xdr:from>
    <xdr:ext cx="599010" cy="259045"/>
    <xdr:sp macro="" textlink="">
      <xdr:nvSpPr>
        <xdr:cNvPr id="312" name="テキスト ボックス 311"/>
        <xdr:cNvSpPr txBox="1"/>
      </xdr:nvSpPr>
      <xdr:spPr>
        <a:xfrm>
          <a:off x="8450795" y="58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103656</xdr:rowOff>
    </xdr:from>
    <xdr:to>
      <xdr:col>41</xdr:col>
      <xdr:colOff>101600</xdr:colOff>
      <xdr:row>36</xdr:row>
      <xdr:rowOff>33806</xdr:rowOff>
    </xdr:to>
    <xdr:sp macro="" textlink="">
      <xdr:nvSpPr>
        <xdr:cNvPr id="313" name="楕円 312"/>
        <xdr:cNvSpPr/>
      </xdr:nvSpPr>
      <xdr:spPr>
        <a:xfrm>
          <a:off x="7810500" y="61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50333</xdr:rowOff>
    </xdr:from>
    <xdr:ext cx="599010" cy="259045"/>
    <xdr:sp macro="" textlink="">
      <xdr:nvSpPr>
        <xdr:cNvPr id="314" name="テキスト ボックス 313"/>
        <xdr:cNvSpPr txBox="1"/>
      </xdr:nvSpPr>
      <xdr:spPr>
        <a:xfrm>
          <a:off x="7561795" y="587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88096</xdr:rowOff>
    </xdr:from>
    <xdr:to>
      <xdr:col>36</xdr:col>
      <xdr:colOff>165100</xdr:colOff>
      <xdr:row>36</xdr:row>
      <xdr:rowOff>18246</xdr:rowOff>
    </xdr:to>
    <xdr:sp macro="" textlink="">
      <xdr:nvSpPr>
        <xdr:cNvPr id="315" name="楕円 314"/>
        <xdr:cNvSpPr/>
      </xdr:nvSpPr>
      <xdr:spPr>
        <a:xfrm>
          <a:off x="6921500" y="60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34773</xdr:rowOff>
    </xdr:from>
    <xdr:ext cx="599010" cy="259045"/>
    <xdr:sp macro="" textlink="">
      <xdr:nvSpPr>
        <xdr:cNvPr id="316" name="テキスト ボックス 315"/>
        <xdr:cNvSpPr txBox="1"/>
      </xdr:nvSpPr>
      <xdr:spPr>
        <a:xfrm>
          <a:off x="6672795" y="58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149261</xdr:rowOff>
    </xdr:from>
    <xdr:to>
      <xdr:col>55</xdr:col>
      <xdr:colOff>0</xdr:colOff>
      <xdr:row>57</xdr:row>
      <xdr:rowOff>171231</xdr:rowOff>
    </xdr:to>
    <xdr:cxnSp macro="">
      <xdr:nvCxnSpPr>
        <xdr:cNvPr id="345" name="直線コネクタ 344"/>
        <xdr:cNvCxnSpPr/>
      </xdr:nvCxnSpPr>
      <xdr:spPr>
        <a:xfrm flipV="1">
          <a:off x="9639300" y="9921911"/>
          <a:ext cx="8382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115703</xdr:rowOff>
    </xdr:from>
    <xdr:to>
      <xdr:col>50</xdr:col>
      <xdr:colOff>114300</xdr:colOff>
      <xdr:row>57</xdr:row>
      <xdr:rowOff>171231</xdr:rowOff>
    </xdr:to>
    <xdr:cxnSp macro="">
      <xdr:nvCxnSpPr>
        <xdr:cNvPr id="348" name="直線コネクタ 347"/>
        <xdr:cNvCxnSpPr/>
      </xdr:nvCxnSpPr>
      <xdr:spPr>
        <a:xfrm>
          <a:off x="8750300" y="9888353"/>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35626</xdr:rowOff>
    </xdr:from>
    <xdr:to>
      <xdr:col>45</xdr:col>
      <xdr:colOff>177800</xdr:colOff>
      <xdr:row>57</xdr:row>
      <xdr:rowOff>115703</xdr:rowOff>
    </xdr:to>
    <xdr:cxnSp macro="">
      <xdr:nvCxnSpPr>
        <xdr:cNvPr id="351" name="直線コネクタ 350"/>
        <xdr:cNvCxnSpPr/>
      </xdr:nvCxnSpPr>
      <xdr:spPr>
        <a:xfrm>
          <a:off x="7861300" y="9808276"/>
          <a:ext cx="889000" cy="8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35626</xdr:rowOff>
    </xdr:from>
    <xdr:to>
      <xdr:col>41</xdr:col>
      <xdr:colOff>50800</xdr:colOff>
      <xdr:row>58</xdr:row>
      <xdr:rowOff>57031</xdr:rowOff>
    </xdr:to>
    <xdr:cxnSp macro="">
      <xdr:nvCxnSpPr>
        <xdr:cNvPr id="354" name="直線コネクタ 353"/>
        <xdr:cNvCxnSpPr/>
      </xdr:nvCxnSpPr>
      <xdr:spPr>
        <a:xfrm flipV="1">
          <a:off x="6972300" y="9808276"/>
          <a:ext cx="889000" cy="1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98461</xdr:rowOff>
    </xdr:from>
    <xdr:to>
      <xdr:col>55</xdr:col>
      <xdr:colOff>50800</xdr:colOff>
      <xdr:row>58</xdr:row>
      <xdr:rowOff>28611</xdr:rowOff>
    </xdr:to>
    <xdr:sp macro="" textlink="">
      <xdr:nvSpPr>
        <xdr:cNvPr id="364" name="楕円 363"/>
        <xdr:cNvSpPr/>
      </xdr:nvSpPr>
      <xdr:spPr>
        <a:xfrm>
          <a:off x="10426700" y="9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76888</xdr:rowOff>
    </xdr:from>
    <xdr:ext cx="599010" cy="259045"/>
    <xdr:sp macro="" textlink="">
      <xdr:nvSpPr>
        <xdr:cNvPr id="365" name="普通建設事業費該当値テキスト"/>
        <xdr:cNvSpPr txBox="1"/>
      </xdr:nvSpPr>
      <xdr:spPr>
        <a:xfrm>
          <a:off x="10528300" y="984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120431</xdr:rowOff>
    </xdr:from>
    <xdr:to>
      <xdr:col>50</xdr:col>
      <xdr:colOff>165100</xdr:colOff>
      <xdr:row>58</xdr:row>
      <xdr:rowOff>50581</xdr:rowOff>
    </xdr:to>
    <xdr:sp macro="" textlink="">
      <xdr:nvSpPr>
        <xdr:cNvPr id="366" name="楕円 365"/>
        <xdr:cNvSpPr/>
      </xdr:nvSpPr>
      <xdr:spPr>
        <a:xfrm>
          <a:off x="9588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41708</xdr:rowOff>
    </xdr:from>
    <xdr:ext cx="599010" cy="259045"/>
    <xdr:sp macro="" textlink="">
      <xdr:nvSpPr>
        <xdr:cNvPr id="367" name="テキスト ボックス 366"/>
        <xdr:cNvSpPr txBox="1"/>
      </xdr:nvSpPr>
      <xdr:spPr>
        <a:xfrm>
          <a:off x="9339795" y="99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64903</xdr:rowOff>
    </xdr:from>
    <xdr:to>
      <xdr:col>46</xdr:col>
      <xdr:colOff>38100</xdr:colOff>
      <xdr:row>57</xdr:row>
      <xdr:rowOff>166503</xdr:rowOff>
    </xdr:to>
    <xdr:sp macro="" textlink="">
      <xdr:nvSpPr>
        <xdr:cNvPr id="368" name="楕円 367"/>
        <xdr:cNvSpPr/>
      </xdr:nvSpPr>
      <xdr:spPr>
        <a:xfrm>
          <a:off x="8699500" y="98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157630</xdr:rowOff>
    </xdr:from>
    <xdr:ext cx="599010" cy="259045"/>
    <xdr:sp macro="" textlink="">
      <xdr:nvSpPr>
        <xdr:cNvPr id="369" name="テキスト ボックス 368"/>
        <xdr:cNvSpPr txBox="1"/>
      </xdr:nvSpPr>
      <xdr:spPr>
        <a:xfrm>
          <a:off x="8450795" y="99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156276</xdr:rowOff>
    </xdr:from>
    <xdr:to>
      <xdr:col>41</xdr:col>
      <xdr:colOff>101600</xdr:colOff>
      <xdr:row>57</xdr:row>
      <xdr:rowOff>86426</xdr:rowOff>
    </xdr:to>
    <xdr:sp macro="" textlink="">
      <xdr:nvSpPr>
        <xdr:cNvPr id="370" name="楕円 369"/>
        <xdr:cNvSpPr/>
      </xdr:nvSpPr>
      <xdr:spPr>
        <a:xfrm>
          <a:off x="7810500" y="97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102953</xdr:rowOff>
    </xdr:from>
    <xdr:ext cx="599010" cy="259045"/>
    <xdr:sp macro="" textlink="">
      <xdr:nvSpPr>
        <xdr:cNvPr id="371" name="テキスト ボックス 370"/>
        <xdr:cNvSpPr txBox="1"/>
      </xdr:nvSpPr>
      <xdr:spPr>
        <a:xfrm>
          <a:off x="7561795" y="95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6231</xdr:rowOff>
    </xdr:from>
    <xdr:to>
      <xdr:col>36</xdr:col>
      <xdr:colOff>165100</xdr:colOff>
      <xdr:row>58</xdr:row>
      <xdr:rowOff>107831</xdr:rowOff>
    </xdr:to>
    <xdr:sp macro="" textlink="">
      <xdr:nvSpPr>
        <xdr:cNvPr id="372" name="楕円 371"/>
        <xdr:cNvSpPr/>
      </xdr:nvSpPr>
      <xdr:spPr>
        <a:xfrm>
          <a:off x="6921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98958</xdr:rowOff>
    </xdr:from>
    <xdr:ext cx="534377" cy="259045"/>
    <xdr:sp macro="" textlink="">
      <xdr:nvSpPr>
        <xdr:cNvPr id="373" name="テキスト ボックス 372"/>
        <xdr:cNvSpPr txBox="1"/>
      </xdr:nvSpPr>
      <xdr:spPr>
        <a:xfrm>
          <a:off x="6705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99568</xdr:rowOff>
    </xdr:from>
    <xdr:to>
      <xdr:col>55</xdr:col>
      <xdr:colOff>0</xdr:colOff>
      <xdr:row>78</xdr:row>
      <xdr:rowOff>139700</xdr:rowOff>
    </xdr:to>
    <xdr:cxnSp macro="">
      <xdr:nvCxnSpPr>
        <xdr:cNvPr id="400" name="直線コネクタ 399"/>
        <xdr:cNvCxnSpPr/>
      </xdr:nvCxnSpPr>
      <xdr:spPr>
        <a:xfrm flipV="1">
          <a:off x="9639300" y="13472668"/>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3" name="直線コネクタ 402"/>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6" name="直線コネクタ 405"/>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119171</xdr:rowOff>
    </xdr:from>
    <xdr:to>
      <xdr:col>41</xdr:col>
      <xdr:colOff>50800</xdr:colOff>
      <xdr:row>78</xdr:row>
      <xdr:rowOff>139700</xdr:rowOff>
    </xdr:to>
    <xdr:cxnSp macro="">
      <xdr:nvCxnSpPr>
        <xdr:cNvPr id="409" name="直線コネクタ 408"/>
        <xdr:cNvCxnSpPr/>
      </xdr:nvCxnSpPr>
      <xdr:spPr>
        <a:xfrm>
          <a:off x="6972300" y="13492271"/>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48768</xdr:rowOff>
    </xdr:from>
    <xdr:to>
      <xdr:col>55</xdr:col>
      <xdr:colOff>50800</xdr:colOff>
      <xdr:row>78</xdr:row>
      <xdr:rowOff>150368</xdr:rowOff>
    </xdr:to>
    <xdr:sp macro="" textlink="">
      <xdr:nvSpPr>
        <xdr:cNvPr id="419" name="楕円 418"/>
        <xdr:cNvSpPr/>
      </xdr:nvSpPr>
      <xdr:spPr>
        <a:xfrm>
          <a:off x="104267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135145</xdr:rowOff>
    </xdr:from>
    <xdr:ext cx="469744" cy="259045"/>
    <xdr:sp macro="" textlink="">
      <xdr:nvSpPr>
        <xdr:cNvPr id="420" name="普通建設事業費 （ うち新規整備　）該当値テキスト"/>
        <xdr:cNvSpPr txBox="1"/>
      </xdr:nvSpPr>
      <xdr:spPr>
        <a:xfrm>
          <a:off x="10528300"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3" name="楕円 422"/>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4" name="テキスト ボックス 423"/>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68371</xdr:rowOff>
    </xdr:from>
    <xdr:to>
      <xdr:col>36</xdr:col>
      <xdr:colOff>165100</xdr:colOff>
      <xdr:row>78</xdr:row>
      <xdr:rowOff>169971</xdr:rowOff>
    </xdr:to>
    <xdr:sp macro="" textlink="">
      <xdr:nvSpPr>
        <xdr:cNvPr id="427" name="楕円 426"/>
        <xdr:cNvSpPr/>
      </xdr:nvSpPr>
      <xdr:spPr>
        <a:xfrm>
          <a:off x="6921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161098</xdr:rowOff>
    </xdr:from>
    <xdr:ext cx="469744" cy="259045"/>
    <xdr:sp macro="" textlink="">
      <xdr:nvSpPr>
        <xdr:cNvPr id="428" name="テキスト ボックス 427"/>
        <xdr:cNvSpPr txBox="1"/>
      </xdr:nvSpPr>
      <xdr:spPr>
        <a:xfrm>
          <a:off x="6737428" y="135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99329</xdr:rowOff>
    </xdr:from>
    <xdr:to>
      <xdr:col>55</xdr:col>
      <xdr:colOff>0</xdr:colOff>
      <xdr:row>97</xdr:row>
      <xdr:rowOff>124165</xdr:rowOff>
    </xdr:to>
    <xdr:cxnSp macro="">
      <xdr:nvCxnSpPr>
        <xdr:cNvPr id="459" name="直線コネクタ 458"/>
        <xdr:cNvCxnSpPr/>
      </xdr:nvCxnSpPr>
      <xdr:spPr>
        <a:xfrm flipV="1">
          <a:off x="9639300" y="16729979"/>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6916</xdr:rowOff>
    </xdr:from>
    <xdr:to>
      <xdr:col>50</xdr:col>
      <xdr:colOff>114300</xdr:colOff>
      <xdr:row>97</xdr:row>
      <xdr:rowOff>124165</xdr:rowOff>
    </xdr:to>
    <xdr:cxnSp macro="">
      <xdr:nvCxnSpPr>
        <xdr:cNvPr id="462" name="直線コネクタ 461"/>
        <xdr:cNvCxnSpPr/>
      </xdr:nvCxnSpPr>
      <xdr:spPr>
        <a:xfrm>
          <a:off x="8750300" y="16637566"/>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61009</xdr:rowOff>
    </xdr:from>
    <xdr:to>
      <xdr:col>45</xdr:col>
      <xdr:colOff>177800</xdr:colOff>
      <xdr:row>97</xdr:row>
      <xdr:rowOff>6916</xdr:rowOff>
    </xdr:to>
    <xdr:cxnSp macro="">
      <xdr:nvCxnSpPr>
        <xdr:cNvPr id="465" name="直線コネクタ 464"/>
        <xdr:cNvCxnSpPr/>
      </xdr:nvCxnSpPr>
      <xdr:spPr>
        <a:xfrm>
          <a:off x="7861300" y="16520209"/>
          <a:ext cx="8890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61009</xdr:rowOff>
    </xdr:from>
    <xdr:to>
      <xdr:col>41</xdr:col>
      <xdr:colOff>50800</xdr:colOff>
      <xdr:row>98</xdr:row>
      <xdr:rowOff>47489</xdr:rowOff>
    </xdr:to>
    <xdr:cxnSp macro="">
      <xdr:nvCxnSpPr>
        <xdr:cNvPr id="468" name="直線コネクタ 467"/>
        <xdr:cNvCxnSpPr/>
      </xdr:nvCxnSpPr>
      <xdr:spPr>
        <a:xfrm flipV="1">
          <a:off x="6972300" y="16520209"/>
          <a:ext cx="889000" cy="3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78" name="楕円 477"/>
        <xdr:cNvSpPr/>
      </xdr:nvSpPr>
      <xdr:spPr>
        <a:xfrm>
          <a:off x="104267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9" name="普通建設事業費 （ うち更新整備　）該当値テキスト"/>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73365</xdr:rowOff>
    </xdr:from>
    <xdr:to>
      <xdr:col>50</xdr:col>
      <xdr:colOff>165100</xdr:colOff>
      <xdr:row>98</xdr:row>
      <xdr:rowOff>3515</xdr:rowOff>
    </xdr:to>
    <xdr:sp macro="" textlink="">
      <xdr:nvSpPr>
        <xdr:cNvPr id="480" name="楕円 479"/>
        <xdr:cNvSpPr/>
      </xdr:nvSpPr>
      <xdr:spPr>
        <a:xfrm>
          <a:off x="9588500" y="167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166092</xdr:rowOff>
    </xdr:from>
    <xdr:ext cx="534377" cy="259045"/>
    <xdr:sp macro="" textlink="">
      <xdr:nvSpPr>
        <xdr:cNvPr id="481" name="テキスト ボックス 480"/>
        <xdr:cNvSpPr txBox="1"/>
      </xdr:nvSpPr>
      <xdr:spPr>
        <a:xfrm>
          <a:off x="9372111" y="167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127566</xdr:rowOff>
    </xdr:from>
    <xdr:to>
      <xdr:col>46</xdr:col>
      <xdr:colOff>38100</xdr:colOff>
      <xdr:row>97</xdr:row>
      <xdr:rowOff>57716</xdr:rowOff>
    </xdr:to>
    <xdr:sp macro="" textlink="">
      <xdr:nvSpPr>
        <xdr:cNvPr id="482" name="楕円 481"/>
        <xdr:cNvSpPr/>
      </xdr:nvSpPr>
      <xdr:spPr>
        <a:xfrm>
          <a:off x="8699500" y="165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74243</xdr:rowOff>
    </xdr:from>
    <xdr:ext cx="599010" cy="259045"/>
    <xdr:sp macro="" textlink="">
      <xdr:nvSpPr>
        <xdr:cNvPr id="483" name="テキスト ボックス 482"/>
        <xdr:cNvSpPr txBox="1"/>
      </xdr:nvSpPr>
      <xdr:spPr>
        <a:xfrm>
          <a:off x="8450795" y="1636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10209</xdr:rowOff>
    </xdr:from>
    <xdr:to>
      <xdr:col>41</xdr:col>
      <xdr:colOff>101600</xdr:colOff>
      <xdr:row>96</xdr:row>
      <xdr:rowOff>111809</xdr:rowOff>
    </xdr:to>
    <xdr:sp macro="" textlink="">
      <xdr:nvSpPr>
        <xdr:cNvPr id="484" name="楕円 483"/>
        <xdr:cNvSpPr/>
      </xdr:nvSpPr>
      <xdr:spPr>
        <a:xfrm>
          <a:off x="7810500" y="164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128336</xdr:rowOff>
    </xdr:from>
    <xdr:ext cx="599010" cy="259045"/>
    <xdr:sp macro="" textlink="">
      <xdr:nvSpPr>
        <xdr:cNvPr id="485" name="テキスト ボックス 484"/>
        <xdr:cNvSpPr txBox="1"/>
      </xdr:nvSpPr>
      <xdr:spPr>
        <a:xfrm>
          <a:off x="7561795" y="162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168139</xdr:rowOff>
    </xdr:from>
    <xdr:to>
      <xdr:col>36</xdr:col>
      <xdr:colOff>165100</xdr:colOff>
      <xdr:row>98</xdr:row>
      <xdr:rowOff>98289</xdr:rowOff>
    </xdr:to>
    <xdr:sp macro="" textlink="">
      <xdr:nvSpPr>
        <xdr:cNvPr id="486" name="楕円 485"/>
        <xdr:cNvSpPr/>
      </xdr:nvSpPr>
      <xdr:spPr>
        <a:xfrm>
          <a:off x="6921500" y="167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114816</xdr:rowOff>
    </xdr:from>
    <xdr:ext cx="534377" cy="259045"/>
    <xdr:sp macro="" textlink="">
      <xdr:nvSpPr>
        <xdr:cNvPr id="487" name="テキスト ボックス 486"/>
        <xdr:cNvSpPr txBox="1"/>
      </xdr:nvSpPr>
      <xdr:spPr>
        <a:xfrm>
          <a:off x="6705111" y="165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96889</xdr:rowOff>
    </xdr:from>
    <xdr:to>
      <xdr:col>85</xdr:col>
      <xdr:colOff>127000</xdr:colOff>
      <xdr:row>39</xdr:row>
      <xdr:rowOff>98728</xdr:rowOff>
    </xdr:to>
    <xdr:cxnSp macro="">
      <xdr:nvCxnSpPr>
        <xdr:cNvPr id="518" name="直線コネクタ 517"/>
        <xdr:cNvCxnSpPr/>
      </xdr:nvCxnSpPr>
      <xdr:spPr>
        <a:xfrm>
          <a:off x="15481300" y="6783439"/>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68873</xdr:rowOff>
    </xdr:from>
    <xdr:to>
      <xdr:col>81</xdr:col>
      <xdr:colOff>50800</xdr:colOff>
      <xdr:row>39</xdr:row>
      <xdr:rowOff>96889</xdr:rowOff>
    </xdr:to>
    <xdr:cxnSp macro="">
      <xdr:nvCxnSpPr>
        <xdr:cNvPr id="521" name="直線コネクタ 520"/>
        <xdr:cNvCxnSpPr/>
      </xdr:nvCxnSpPr>
      <xdr:spPr>
        <a:xfrm>
          <a:off x="14592300" y="6755423"/>
          <a:ext cx="8890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68873</xdr:rowOff>
    </xdr:from>
    <xdr:to>
      <xdr:col>76</xdr:col>
      <xdr:colOff>114300</xdr:colOff>
      <xdr:row>39</xdr:row>
      <xdr:rowOff>98719</xdr:rowOff>
    </xdr:to>
    <xdr:cxnSp macro="">
      <xdr:nvCxnSpPr>
        <xdr:cNvPr id="524" name="直線コネクタ 523"/>
        <xdr:cNvCxnSpPr/>
      </xdr:nvCxnSpPr>
      <xdr:spPr>
        <a:xfrm flipV="1">
          <a:off x="13703300" y="6755423"/>
          <a:ext cx="889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94568</xdr:rowOff>
    </xdr:from>
    <xdr:to>
      <xdr:col>71</xdr:col>
      <xdr:colOff>177800</xdr:colOff>
      <xdr:row>39</xdr:row>
      <xdr:rowOff>98719</xdr:rowOff>
    </xdr:to>
    <xdr:cxnSp macro="">
      <xdr:nvCxnSpPr>
        <xdr:cNvPr id="527" name="直線コネクタ 526"/>
        <xdr:cNvCxnSpPr/>
      </xdr:nvCxnSpPr>
      <xdr:spPr>
        <a:xfrm>
          <a:off x="12814300" y="6781118"/>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47928</xdr:rowOff>
    </xdr:from>
    <xdr:to>
      <xdr:col>85</xdr:col>
      <xdr:colOff>177800</xdr:colOff>
      <xdr:row>39</xdr:row>
      <xdr:rowOff>149528</xdr:rowOff>
    </xdr:to>
    <xdr:sp macro="" textlink="">
      <xdr:nvSpPr>
        <xdr:cNvPr id="537" name="楕円 536"/>
        <xdr:cNvSpPr/>
      </xdr:nvSpPr>
      <xdr:spPr>
        <a:xfrm>
          <a:off x="16268700" y="67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13932" cy="259045"/>
    <xdr:sp macro="" textlink="">
      <xdr:nvSpPr>
        <xdr:cNvPr id="538" name="災害復旧事業費該当値テキスト"/>
        <xdr:cNvSpPr txBox="1"/>
      </xdr:nvSpPr>
      <xdr:spPr>
        <a:xfrm>
          <a:off x="16370300" y="665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46089</xdr:rowOff>
    </xdr:from>
    <xdr:to>
      <xdr:col>81</xdr:col>
      <xdr:colOff>101600</xdr:colOff>
      <xdr:row>39</xdr:row>
      <xdr:rowOff>147689</xdr:rowOff>
    </xdr:to>
    <xdr:sp macro="" textlink="">
      <xdr:nvSpPr>
        <xdr:cNvPr id="539" name="楕円 538"/>
        <xdr:cNvSpPr/>
      </xdr:nvSpPr>
      <xdr:spPr>
        <a:xfrm>
          <a:off x="15430500" y="67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138816</xdr:rowOff>
    </xdr:from>
    <xdr:ext cx="378565" cy="259045"/>
    <xdr:sp macro="" textlink="">
      <xdr:nvSpPr>
        <xdr:cNvPr id="540" name="テキスト ボックス 539"/>
        <xdr:cNvSpPr txBox="1"/>
      </xdr:nvSpPr>
      <xdr:spPr>
        <a:xfrm>
          <a:off x="15292017" y="682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18073</xdr:rowOff>
    </xdr:from>
    <xdr:to>
      <xdr:col>76</xdr:col>
      <xdr:colOff>165100</xdr:colOff>
      <xdr:row>39</xdr:row>
      <xdr:rowOff>119673</xdr:rowOff>
    </xdr:to>
    <xdr:sp macro="" textlink="">
      <xdr:nvSpPr>
        <xdr:cNvPr id="541" name="楕円 540"/>
        <xdr:cNvSpPr/>
      </xdr:nvSpPr>
      <xdr:spPr>
        <a:xfrm>
          <a:off x="14541500" y="67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110800</xdr:rowOff>
    </xdr:from>
    <xdr:ext cx="469744" cy="259045"/>
    <xdr:sp macro="" textlink="">
      <xdr:nvSpPr>
        <xdr:cNvPr id="542" name="テキスト ボックス 541"/>
        <xdr:cNvSpPr txBox="1"/>
      </xdr:nvSpPr>
      <xdr:spPr>
        <a:xfrm>
          <a:off x="14357428" y="679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47919</xdr:rowOff>
    </xdr:from>
    <xdr:to>
      <xdr:col>72</xdr:col>
      <xdr:colOff>38100</xdr:colOff>
      <xdr:row>39</xdr:row>
      <xdr:rowOff>149519</xdr:rowOff>
    </xdr:to>
    <xdr:sp macro="" textlink="">
      <xdr:nvSpPr>
        <xdr:cNvPr id="543" name="楕円 542"/>
        <xdr:cNvSpPr/>
      </xdr:nvSpPr>
      <xdr:spPr>
        <a:xfrm>
          <a:off x="13652500" y="67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140646</xdr:rowOff>
    </xdr:from>
    <xdr:ext cx="313932" cy="259045"/>
    <xdr:sp macro="" textlink="">
      <xdr:nvSpPr>
        <xdr:cNvPr id="544" name="テキスト ボックス 543"/>
        <xdr:cNvSpPr txBox="1"/>
      </xdr:nvSpPr>
      <xdr:spPr>
        <a:xfrm>
          <a:off x="13546333" y="682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43768</xdr:rowOff>
    </xdr:from>
    <xdr:to>
      <xdr:col>67</xdr:col>
      <xdr:colOff>101600</xdr:colOff>
      <xdr:row>39</xdr:row>
      <xdr:rowOff>145368</xdr:rowOff>
    </xdr:to>
    <xdr:sp macro="" textlink="">
      <xdr:nvSpPr>
        <xdr:cNvPr id="545" name="楕円 544"/>
        <xdr:cNvSpPr/>
      </xdr:nvSpPr>
      <xdr:spPr>
        <a:xfrm>
          <a:off x="12763500" y="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136495</xdr:rowOff>
    </xdr:from>
    <xdr:ext cx="469744" cy="259045"/>
    <xdr:sp macro="" textlink="">
      <xdr:nvSpPr>
        <xdr:cNvPr id="546" name="テキスト ボックス 545"/>
        <xdr:cNvSpPr txBox="1"/>
      </xdr:nvSpPr>
      <xdr:spPr>
        <a:xfrm>
          <a:off x="12579428" y="68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77653</xdr:rowOff>
    </xdr:from>
    <xdr:to>
      <xdr:col>85</xdr:col>
      <xdr:colOff>127000</xdr:colOff>
      <xdr:row>75</xdr:row>
      <xdr:rowOff>107522</xdr:rowOff>
    </xdr:to>
    <xdr:cxnSp macro="">
      <xdr:nvCxnSpPr>
        <xdr:cNvPr id="628" name="直線コネクタ 627"/>
        <xdr:cNvCxnSpPr/>
      </xdr:nvCxnSpPr>
      <xdr:spPr>
        <a:xfrm flipV="1">
          <a:off x="15481300" y="12936403"/>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107522</xdr:rowOff>
    </xdr:from>
    <xdr:to>
      <xdr:col>81</xdr:col>
      <xdr:colOff>50800</xdr:colOff>
      <xdr:row>75</xdr:row>
      <xdr:rowOff>144638</xdr:rowOff>
    </xdr:to>
    <xdr:cxnSp macro="">
      <xdr:nvCxnSpPr>
        <xdr:cNvPr id="631" name="直線コネクタ 630"/>
        <xdr:cNvCxnSpPr/>
      </xdr:nvCxnSpPr>
      <xdr:spPr>
        <a:xfrm flipV="1">
          <a:off x="14592300" y="12966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144638</xdr:rowOff>
    </xdr:from>
    <xdr:to>
      <xdr:col>76</xdr:col>
      <xdr:colOff>114300</xdr:colOff>
      <xdr:row>76</xdr:row>
      <xdr:rowOff>24541</xdr:rowOff>
    </xdr:to>
    <xdr:cxnSp macro="">
      <xdr:nvCxnSpPr>
        <xdr:cNvPr id="634" name="直線コネクタ 633"/>
        <xdr:cNvCxnSpPr/>
      </xdr:nvCxnSpPr>
      <xdr:spPr>
        <a:xfrm flipV="1">
          <a:off x="13703300" y="13003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24541</xdr:rowOff>
    </xdr:from>
    <xdr:to>
      <xdr:col>71</xdr:col>
      <xdr:colOff>177800</xdr:colOff>
      <xdr:row>76</xdr:row>
      <xdr:rowOff>60947</xdr:rowOff>
    </xdr:to>
    <xdr:cxnSp macro="">
      <xdr:nvCxnSpPr>
        <xdr:cNvPr id="637" name="直線コネクタ 636"/>
        <xdr:cNvCxnSpPr/>
      </xdr:nvCxnSpPr>
      <xdr:spPr>
        <a:xfrm flipV="1">
          <a:off x="12814300" y="13054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26853</xdr:rowOff>
    </xdr:from>
    <xdr:to>
      <xdr:col>85</xdr:col>
      <xdr:colOff>177800</xdr:colOff>
      <xdr:row>75</xdr:row>
      <xdr:rowOff>128453</xdr:rowOff>
    </xdr:to>
    <xdr:sp macro="" textlink="">
      <xdr:nvSpPr>
        <xdr:cNvPr id="647" name="楕円 646"/>
        <xdr:cNvSpPr/>
      </xdr:nvSpPr>
      <xdr:spPr>
        <a:xfrm>
          <a:off x="16268700" y="128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49730</xdr:rowOff>
    </xdr:from>
    <xdr:ext cx="599010" cy="259045"/>
    <xdr:sp macro="" textlink="">
      <xdr:nvSpPr>
        <xdr:cNvPr id="648" name="公債費該当値テキスト"/>
        <xdr:cNvSpPr txBox="1"/>
      </xdr:nvSpPr>
      <xdr:spPr>
        <a:xfrm>
          <a:off x="16370300" y="127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56722</xdr:rowOff>
    </xdr:from>
    <xdr:to>
      <xdr:col>81</xdr:col>
      <xdr:colOff>101600</xdr:colOff>
      <xdr:row>75</xdr:row>
      <xdr:rowOff>158322</xdr:rowOff>
    </xdr:to>
    <xdr:sp macro="" textlink="">
      <xdr:nvSpPr>
        <xdr:cNvPr id="649" name="楕円 648"/>
        <xdr:cNvSpPr/>
      </xdr:nvSpPr>
      <xdr:spPr>
        <a:xfrm>
          <a:off x="15430500" y="129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3399</xdr:rowOff>
    </xdr:from>
    <xdr:ext cx="599010" cy="259045"/>
    <xdr:sp macro="" textlink="">
      <xdr:nvSpPr>
        <xdr:cNvPr id="650" name="テキスト ボックス 649"/>
        <xdr:cNvSpPr txBox="1"/>
      </xdr:nvSpPr>
      <xdr:spPr>
        <a:xfrm>
          <a:off x="15181795" y="126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93838</xdr:rowOff>
    </xdr:from>
    <xdr:to>
      <xdr:col>76</xdr:col>
      <xdr:colOff>165100</xdr:colOff>
      <xdr:row>76</xdr:row>
      <xdr:rowOff>23988</xdr:rowOff>
    </xdr:to>
    <xdr:sp macro="" textlink="">
      <xdr:nvSpPr>
        <xdr:cNvPr id="651" name="楕円 650"/>
        <xdr:cNvSpPr/>
      </xdr:nvSpPr>
      <xdr:spPr>
        <a:xfrm>
          <a:off x="14541500" y="12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40515</xdr:rowOff>
    </xdr:from>
    <xdr:ext cx="599010" cy="259045"/>
    <xdr:sp macro="" textlink="">
      <xdr:nvSpPr>
        <xdr:cNvPr id="652" name="テキスト ボックス 651"/>
        <xdr:cNvSpPr txBox="1"/>
      </xdr:nvSpPr>
      <xdr:spPr>
        <a:xfrm>
          <a:off x="14292795" y="127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145190</xdr:rowOff>
    </xdr:from>
    <xdr:to>
      <xdr:col>72</xdr:col>
      <xdr:colOff>38100</xdr:colOff>
      <xdr:row>76</xdr:row>
      <xdr:rowOff>75341</xdr:rowOff>
    </xdr:to>
    <xdr:sp macro="" textlink="">
      <xdr:nvSpPr>
        <xdr:cNvPr id="653" name="楕円 652"/>
        <xdr:cNvSpPr/>
      </xdr:nvSpPr>
      <xdr:spPr>
        <a:xfrm>
          <a:off x="13652500" y="13003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66468</xdr:rowOff>
    </xdr:from>
    <xdr:ext cx="599010" cy="259045"/>
    <xdr:sp macro="" textlink="">
      <xdr:nvSpPr>
        <xdr:cNvPr id="654" name="テキスト ボックス 653"/>
        <xdr:cNvSpPr txBox="1"/>
      </xdr:nvSpPr>
      <xdr:spPr>
        <a:xfrm>
          <a:off x="13403795" y="130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10147</xdr:rowOff>
    </xdr:from>
    <xdr:to>
      <xdr:col>67</xdr:col>
      <xdr:colOff>101600</xdr:colOff>
      <xdr:row>76</xdr:row>
      <xdr:rowOff>111747</xdr:rowOff>
    </xdr:to>
    <xdr:sp macro="" textlink="">
      <xdr:nvSpPr>
        <xdr:cNvPr id="655" name="楕円 654"/>
        <xdr:cNvSpPr/>
      </xdr:nvSpPr>
      <xdr:spPr>
        <a:xfrm>
          <a:off x="12763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102874</xdr:rowOff>
    </xdr:from>
    <xdr:ext cx="534377" cy="259045"/>
    <xdr:sp macro="" textlink="">
      <xdr:nvSpPr>
        <xdr:cNvPr id="656" name="テキスト ボックス 655"/>
        <xdr:cNvSpPr txBox="1"/>
      </xdr:nvSpPr>
      <xdr:spPr>
        <a:xfrm>
          <a:off x="12547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87940</xdr:rowOff>
    </xdr:from>
    <xdr:to>
      <xdr:col>85</xdr:col>
      <xdr:colOff>127000</xdr:colOff>
      <xdr:row>98</xdr:row>
      <xdr:rowOff>110370</xdr:rowOff>
    </xdr:to>
    <xdr:cxnSp macro="">
      <xdr:nvCxnSpPr>
        <xdr:cNvPr id="683" name="直線コネクタ 682"/>
        <xdr:cNvCxnSpPr/>
      </xdr:nvCxnSpPr>
      <xdr:spPr>
        <a:xfrm flipV="1">
          <a:off x="15481300" y="16890040"/>
          <a:ext cx="838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91019</xdr:rowOff>
    </xdr:from>
    <xdr:to>
      <xdr:col>81</xdr:col>
      <xdr:colOff>50800</xdr:colOff>
      <xdr:row>98</xdr:row>
      <xdr:rowOff>110370</xdr:rowOff>
    </xdr:to>
    <xdr:cxnSp macro="">
      <xdr:nvCxnSpPr>
        <xdr:cNvPr id="686" name="直線コネクタ 685"/>
        <xdr:cNvCxnSpPr/>
      </xdr:nvCxnSpPr>
      <xdr:spPr>
        <a:xfrm>
          <a:off x="14592300" y="16893119"/>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91019</xdr:rowOff>
    </xdr:from>
    <xdr:to>
      <xdr:col>76</xdr:col>
      <xdr:colOff>114300</xdr:colOff>
      <xdr:row>98</xdr:row>
      <xdr:rowOff>120821</xdr:rowOff>
    </xdr:to>
    <xdr:cxnSp macro="">
      <xdr:nvCxnSpPr>
        <xdr:cNvPr id="689" name="直線コネクタ 688"/>
        <xdr:cNvCxnSpPr/>
      </xdr:nvCxnSpPr>
      <xdr:spPr>
        <a:xfrm flipV="1">
          <a:off x="13703300" y="16893119"/>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99261</xdr:rowOff>
    </xdr:from>
    <xdr:to>
      <xdr:col>71</xdr:col>
      <xdr:colOff>177800</xdr:colOff>
      <xdr:row>98</xdr:row>
      <xdr:rowOff>120821</xdr:rowOff>
    </xdr:to>
    <xdr:cxnSp macro="">
      <xdr:nvCxnSpPr>
        <xdr:cNvPr id="692" name="直線コネクタ 691"/>
        <xdr:cNvCxnSpPr/>
      </xdr:nvCxnSpPr>
      <xdr:spPr>
        <a:xfrm>
          <a:off x="12814300" y="16901361"/>
          <a:ext cx="889000" cy="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37140</xdr:rowOff>
    </xdr:from>
    <xdr:to>
      <xdr:col>85</xdr:col>
      <xdr:colOff>177800</xdr:colOff>
      <xdr:row>98</xdr:row>
      <xdr:rowOff>138740</xdr:rowOff>
    </xdr:to>
    <xdr:sp macro="" textlink="">
      <xdr:nvSpPr>
        <xdr:cNvPr id="702" name="楕円 701"/>
        <xdr:cNvSpPr/>
      </xdr:nvSpPr>
      <xdr:spPr>
        <a:xfrm>
          <a:off x="162687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123517</xdr:rowOff>
    </xdr:from>
    <xdr:ext cx="534377" cy="259045"/>
    <xdr:sp macro="" textlink="">
      <xdr:nvSpPr>
        <xdr:cNvPr id="703" name="積立金該当値テキスト"/>
        <xdr:cNvSpPr txBox="1"/>
      </xdr:nvSpPr>
      <xdr:spPr>
        <a:xfrm>
          <a:off x="16370300"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59570</xdr:rowOff>
    </xdr:from>
    <xdr:to>
      <xdr:col>81</xdr:col>
      <xdr:colOff>101600</xdr:colOff>
      <xdr:row>98</xdr:row>
      <xdr:rowOff>161170</xdr:rowOff>
    </xdr:to>
    <xdr:sp macro="" textlink="">
      <xdr:nvSpPr>
        <xdr:cNvPr id="704" name="楕円 703"/>
        <xdr:cNvSpPr/>
      </xdr:nvSpPr>
      <xdr:spPr>
        <a:xfrm>
          <a:off x="15430500" y="168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152297</xdr:rowOff>
    </xdr:from>
    <xdr:ext cx="534377" cy="259045"/>
    <xdr:sp macro="" textlink="">
      <xdr:nvSpPr>
        <xdr:cNvPr id="705" name="テキスト ボックス 704"/>
        <xdr:cNvSpPr txBox="1"/>
      </xdr:nvSpPr>
      <xdr:spPr>
        <a:xfrm>
          <a:off x="15214111" y="169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40219</xdr:rowOff>
    </xdr:from>
    <xdr:to>
      <xdr:col>76</xdr:col>
      <xdr:colOff>165100</xdr:colOff>
      <xdr:row>98</xdr:row>
      <xdr:rowOff>141819</xdr:rowOff>
    </xdr:to>
    <xdr:sp macro="" textlink="">
      <xdr:nvSpPr>
        <xdr:cNvPr id="706" name="楕円 705"/>
        <xdr:cNvSpPr/>
      </xdr:nvSpPr>
      <xdr:spPr>
        <a:xfrm>
          <a:off x="14541500" y="168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132946</xdr:rowOff>
    </xdr:from>
    <xdr:ext cx="534377" cy="259045"/>
    <xdr:sp macro="" textlink="">
      <xdr:nvSpPr>
        <xdr:cNvPr id="707" name="テキスト ボックス 706"/>
        <xdr:cNvSpPr txBox="1"/>
      </xdr:nvSpPr>
      <xdr:spPr>
        <a:xfrm>
          <a:off x="14325111" y="169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70021</xdr:rowOff>
    </xdr:from>
    <xdr:to>
      <xdr:col>72</xdr:col>
      <xdr:colOff>38100</xdr:colOff>
      <xdr:row>99</xdr:row>
      <xdr:rowOff>171</xdr:rowOff>
    </xdr:to>
    <xdr:sp macro="" textlink="">
      <xdr:nvSpPr>
        <xdr:cNvPr id="708" name="楕円 707"/>
        <xdr:cNvSpPr/>
      </xdr:nvSpPr>
      <xdr:spPr>
        <a:xfrm>
          <a:off x="13652500" y="168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162748</xdr:rowOff>
    </xdr:from>
    <xdr:ext cx="469744" cy="259045"/>
    <xdr:sp macro="" textlink="">
      <xdr:nvSpPr>
        <xdr:cNvPr id="709" name="テキスト ボックス 708"/>
        <xdr:cNvSpPr txBox="1"/>
      </xdr:nvSpPr>
      <xdr:spPr>
        <a:xfrm>
          <a:off x="13468428" y="169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48461</xdr:rowOff>
    </xdr:from>
    <xdr:to>
      <xdr:col>67</xdr:col>
      <xdr:colOff>101600</xdr:colOff>
      <xdr:row>98</xdr:row>
      <xdr:rowOff>150061</xdr:rowOff>
    </xdr:to>
    <xdr:sp macro="" textlink="">
      <xdr:nvSpPr>
        <xdr:cNvPr id="710" name="楕円 709"/>
        <xdr:cNvSpPr/>
      </xdr:nvSpPr>
      <xdr:spPr>
        <a:xfrm>
          <a:off x="12763500" y="168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141188</xdr:rowOff>
    </xdr:from>
    <xdr:ext cx="534377" cy="259045"/>
    <xdr:sp macro="" textlink="">
      <xdr:nvSpPr>
        <xdr:cNvPr id="711" name="テキスト ボックス 710"/>
        <xdr:cNvSpPr txBox="1"/>
      </xdr:nvSpPr>
      <xdr:spPr>
        <a:xfrm>
          <a:off x="12547111" y="169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138443</xdr:rowOff>
    </xdr:from>
    <xdr:to>
      <xdr:col>116</xdr:col>
      <xdr:colOff>63500</xdr:colOff>
      <xdr:row>56</xdr:row>
      <xdr:rowOff>149911</xdr:rowOff>
    </xdr:to>
    <xdr:cxnSp macro="">
      <xdr:nvCxnSpPr>
        <xdr:cNvPr id="795" name="直線コネクタ 794"/>
        <xdr:cNvCxnSpPr/>
      </xdr:nvCxnSpPr>
      <xdr:spPr>
        <a:xfrm flipV="1">
          <a:off x="21323300" y="9739643"/>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149911</xdr:rowOff>
    </xdr:from>
    <xdr:to>
      <xdr:col>111</xdr:col>
      <xdr:colOff>177800</xdr:colOff>
      <xdr:row>57</xdr:row>
      <xdr:rowOff>23228</xdr:rowOff>
    </xdr:to>
    <xdr:cxnSp macro="">
      <xdr:nvCxnSpPr>
        <xdr:cNvPr id="798" name="直線コネクタ 797"/>
        <xdr:cNvCxnSpPr/>
      </xdr:nvCxnSpPr>
      <xdr:spPr>
        <a:xfrm flipV="1">
          <a:off x="20434300" y="9751111"/>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149682</xdr:rowOff>
    </xdr:from>
    <xdr:to>
      <xdr:col>107</xdr:col>
      <xdr:colOff>50800</xdr:colOff>
      <xdr:row>57</xdr:row>
      <xdr:rowOff>23228</xdr:rowOff>
    </xdr:to>
    <xdr:cxnSp macro="">
      <xdr:nvCxnSpPr>
        <xdr:cNvPr id="801" name="直線コネクタ 800"/>
        <xdr:cNvCxnSpPr/>
      </xdr:nvCxnSpPr>
      <xdr:spPr>
        <a:xfrm>
          <a:off x="19545300" y="9750882"/>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121031</xdr:rowOff>
    </xdr:from>
    <xdr:to>
      <xdr:col>102</xdr:col>
      <xdr:colOff>114300</xdr:colOff>
      <xdr:row>56</xdr:row>
      <xdr:rowOff>149682</xdr:rowOff>
    </xdr:to>
    <xdr:cxnSp macro="">
      <xdr:nvCxnSpPr>
        <xdr:cNvPr id="804" name="直線コネクタ 803"/>
        <xdr:cNvCxnSpPr/>
      </xdr:nvCxnSpPr>
      <xdr:spPr>
        <a:xfrm>
          <a:off x="18656300" y="972223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87643</xdr:rowOff>
    </xdr:from>
    <xdr:to>
      <xdr:col>116</xdr:col>
      <xdr:colOff>114300</xdr:colOff>
      <xdr:row>57</xdr:row>
      <xdr:rowOff>17793</xdr:rowOff>
    </xdr:to>
    <xdr:sp macro="" textlink="">
      <xdr:nvSpPr>
        <xdr:cNvPr id="814" name="楕円 813"/>
        <xdr:cNvSpPr/>
      </xdr:nvSpPr>
      <xdr:spPr>
        <a:xfrm>
          <a:off x="22110700" y="9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110520</xdr:rowOff>
    </xdr:from>
    <xdr:ext cx="534377" cy="259045"/>
    <xdr:sp macro="" textlink="">
      <xdr:nvSpPr>
        <xdr:cNvPr id="815" name="貸付金該当値テキスト"/>
        <xdr:cNvSpPr txBox="1"/>
      </xdr:nvSpPr>
      <xdr:spPr>
        <a:xfrm>
          <a:off x="22212300" y="95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99111</xdr:rowOff>
    </xdr:from>
    <xdr:to>
      <xdr:col>112</xdr:col>
      <xdr:colOff>38100</xdr:colOff>
      <xdr:row>57</xdr:row>
      <xdr:rowOff>29261</xdr:rowOff>
    </xdr:to>
    <xdr:sp macro="" textlink="">
      <xdr:nvSpPr>
        <xdr:cNvPr id="816" name="楕円 815"/>
        <xdr:cNvSpPr/>
      </xdr:nvSpPr>
      <xdr:spPr>
        <a:xfrm>
          <a:off x="21272500" y="97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45788</xdr:rowOff>
    </xdr:from>
    <xdr:ext cx="534377" cy="259045"/>
    <xdr:sp macro="" textlink="">
      <xdr:nvSpPr>
        <xdr:cNvPr id="817" name="テキスト ボックス 816"/>
        <xdr:cNvSpPr txBox="1"/>
      </xdr:nvSpPr>
      <xdr:spPr>
        <a:xfrm>
          <a:off x="21056111" y="94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143878</xdr:rowOff>
    </xdr:from>
    <xdr:to>
      <xdr:col>107</xdr:col>
      <xdr:colOff>101600</xdr:colOff>
      <xdr:row>57</xdr:row>
      <xdr:rowOff>74028</xdr:rowOff>
    </xdr:to>
    <xdr:sp macro="" textlink="">
      <xdr:nvSpPr>
        <xdr:cNvPr id="818" name="楕円 817"/>
        <xdr:cNvSpPr/>
      </xdr:nvSpPr>
      <xdr:spPr>
        <a:xfrm>
          <a:off x="20383500" y="97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90555</xdr:rowOff>
    </xdr:from>
    <xdr:ext cx="469744" cy="259045"/>
    <xdr:sp macro="" textlink="">
      <xdr:nvSpPr>
        <xdr:cNvPr id="819" name="テキスト ボックス 818"/>
        <xdr:cNvSpPr txBox="1"/>
      </xdr:nvSpPr>
      <xdr:spPr>
        <a:xfrm>
          <a:off x="20199428" y="95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98882</xdr:rowOff>
    </xdr:from>
    <xdr:to>
      <xdr:col>102</xdr:col>
      <xdr:colOff>165100</xdr:colOff>
      <xdr:row>57</xdr:row>
      <xdr:rowOff>29032</xdr:rowOff>
    </xdr:to>
    <xdr:sp macro="" textlink="">
      <xdr:nvSpPr>
        <xdr:cNvPr id="820" name="楕円 819"/>
        <xdr:cNvSpPr/>
      </xdr:nvSpPr>
      <xdr:spPr>
        <a:xfrm>
          <a:off x="19494500" y="97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45559</xdr:rowOff>
    </xdr:from>
    <xdr:ext cx="534377" cy="259045"/>
    <xdr:sp macro="" textlink="">
      <xdr:nvSpPr>
        <xdr:cNvPr id="821" name="テキスト ボックス 820"/>
        <xdr:cNvSpPr txBox="1"/>
      </xdr:nvSpPr>
      <xdr:spPr>
        <a:xfrm>
          <a:off x="19278111" y="94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70231</xdr:rowOff>
    </xdr:from>
    <xdr:to>
      <xdr:col>98</xdr:col>
      <xdr:colOff>38100</xdr:colOff>
      <xdr:row>57</xdr:row>
      <xdr:rowOff>381</xdr:rowOff>
    </xdr:to>
    <xdr:sp macro="" textlink="">
      <xdr:nvSpPr>
        <xdr:cNvPr id="822" name="楕円 821"/>
        <xdr:cNvSpPr/>
      </xdr:nvSpPr>
      <xdr:spPr>
        <a:xfrm>
          <a:off x="18605500" y="96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16908</xdr:rowOff>
    </xdr:from>
    <xdr:ext cx="534377" cy="259045"/>
    <xdr:sp macro="" textlink="">
      <xdr:nvSpPr>
        <xdr:cNvPr id="823" name="テキスト ボックス 822"/>
        <xdr:cNvSpPr txBox="1"/>
      </xdr:nvSpPr>
      <xdr:spPr>
        <a:xfrm>
          <a:off x="18389111" y="94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159626</xdr:rowOff>
    </xdr:from>
    <xdr:to>
      <xdr:col>116</xdr:col>
      <xdr:colOff>63500</xdr:colOff>
      <xdr:row>74</xdr:row>
      <xdr:rowOff>3645</xdr:rowOff>
    </xdr:to>
    <xdr:cxnSp macro="">
      <xdr:nvCxnSpPr>
        <xdr:cNvPr id="852" name="直線コネクタ 851"/>
        <xdr:cNvCxnSpPr/>
      </xdr:nvCxnSpPr>
      <xdr:spPr>
        <a:xfrm flipV="1">
          <a:off x="21323300" y="12675476"/>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3645</xdr:rowOff>
    </xdr:from>
    <xdr:to>
      <xdr:col>111</xdr:col>
      <xdr:colOff>177800</xdr:colOff>
      <xdr:row>74</xdr:row>
      <xdr:rowOff>83754</xdr:rowOff>
    </xdr:to>
    <xdr:cxnSp macro="">
      <xdr:nvCxnSpPr>
        <xdr:cNvPr id="855" name="直線コネクタ 854"/>
        <xdr:cNvCxnSpPr/>
      </xdr:nvCxnSpPr>
      <xdr:spPr>
        <a:xfrm flipV="1">
          <a:off x="20434300" y="12690945"/>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53617</xdr:rowOff>
    </xdr:from>
    <xdr:to>
      <xdr:col>107</xdr:col>
      <xdr:colOff>50800</xdr:colOff>
      <xdr:row>74</xdr:row>
      <xdr:rowOff>83754</xdr:rowOff>
    </xdr:to>
    <xdr:cxnSp macro="">
      <xdr:nvCxnSpPr>
        <xdr:cNvPr id="858" name="直線コネクタ 857"/>
        <xdr:cNvCxnSpPr/>
      </xdr:nvCxnSpPr>
      <xdr:spPr>
        <a:xfrm>
          <a:off x="19545300" y="12740917"/>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53617</xdr:rowOff>
    </xdr:from>
    <xdr:to>
      <xdr:col>102</xdr:col>
      <xdr:colOff>114300</xdr:colOff>
      <xdr:row>74</xdr:row>
      <xdr:rowOff>97013</xdr:rowOff>
    </xdr:to>
    <xdr:cxnSp macro="">
      <xdr:nvCxnSpPr>
        <xdr:cNvPr id="861" name="直線コネクタ 860"/>
        <xdr:cNvCxnSpPr/>
      </xdr:nvCxnSpPr>
      <xdr:spPr>
        <a:xfrm flipV="1">
          <a:off x="18656300" y="12740917"/>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108826</xdr:rowOff>
    </xdr:from>
    <xdr:to>
      <xdr:col>116</xdr:col>
      <xdr:colOff>114300</xdr:colOff>
      <xdr:row>74</xdr:row>
      <xdr:rowOff>38976</xdr:rowOff>
    </xdr:to>
    <xdr:sp macro="" textlink="">
      <xdr:nvSpPr>
        <xdr:cNvPr id="871" name="楕円 870"/>
        <xdr:cNvSpPr/>
      </xdr:nvSpPr>
      <xdr:spPr>
        <a:xfrm>
          <a:off x="22110700" y="126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131703</xdr:rowOff>
    </xdr:from>
    <xdr:ext cx="599010" cy="259045"/>
    <xdr:sp macro="" textlink="">
      <xdr:nvSpPr>
        <xdr:cNvPr id="872" name="繰出金該当値テキスト"/>
        <xdr:cNvSpPr txBox="1"/>
      </xdr:nvSpPr>
      <xdr:spPr>
        <a:xfrm>
          <a:off x="22212300" y="1247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124295</xdr:rowOff>
    </xdr:from>
    <xdr:to>
      <xdr:col>112</xdr:col>
      <xdr:colOff>38100</xdr:colOff>
      <xdr:row>74</xdr:row>
      <xdr:rowOff>54445</xdr:rowOff>
    </xdr:to>
    <xdr:sp macro="" textlink="">
      <xdr:nvSpPr>
        <xdr:cNvPr id="873" name="楕円 872"/>
        <xdr:cNvSpPr/>
      </xdr:nvSpPr>
      <xdr:spPr>
        <a:xfrm>
          <a:off x="21272500" y="126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70972</xdr:rowOff>
    </xdr:from>
    <xdr:ext cx="599010" cy="259045"/>
    <xdr:sp macro="" textlink="">
      <xdr:nvSpPr>
        <xdr:cNvPr id="874" name="テキスト ボックス 873"/>
        <xdr:cNvSpPr txBox="1"/>
      </xdr:nvSpPr>
      <xdr:spPr>
        <a:xfrm>
          <a:off x="21023795" y="124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32954</xdr:rowOff>
    </xdr:from>
    <xdr:to>
      <xdr:col>107</xdr:col>
      <xdr:colOff>101600</xdr:colOff>
      <xdr:row>74</xdr:row>
      <xdr:rowOff>134554</xdr:rowOff>
    </xdr:to>
    <xdr:sp macro="" textlink="">
      <xdr:nvSpPr>
        <xdr:cNvPr id="875" name="楕円 874"/>
        <xdr:cNvSpPr/>
      </xdr:nvSpPr>
      <xdr:spPr>
        <a:xfrm>
          <a:off x="20383500" y="127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151081</xdr:rowOff>
    </xdr:from>
    <xdr:ext cx="599010" cy="259045"/>
    <xdr:sp macro="" textlink="">
      <xdr:nvSpPr>
        <xdr:cNvPr id="876" name="テキスト ボックス 875"/>
        <xdr:cNvSpPr txBox="1"/>
      </xdr:nvSpPr>
      <xdr:spPr>
        <a:xfrm>
          <a:off x="20134795" y="124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2817</xdr:rowOff>
    </xdr:from>
    <xdr:to>
      <xdr:col>102</xdr:col>
      <xdr:colOff>165100</xdr:colOff>
      <xdr:row>74</xdr:row>
      <xdr:rowOff>104417</xdr:rowOff>
    </xdr:to>
    <xdr:sp macro="" textlink="">
      <xdr:nvSpPr>
        <xdr:cNvPr id="877" name="楕円 876"/>
        <xdr:cNvSpPr/>
      </xdr:nvSpPr>
      <xdr:spPr>
        <a:xfrm>
          <a:off x="19494500" y="12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120944</xdr:rowOff>
    </xdr:from>
    <xdr:ext cx="599010" cy="259045"/>
    <xdr:sp macro="" textlink="">
      <xdr:nvSpPr>
        <xdr:cNvPr id="878" name="テキスト ボックス 877"/>
        <xdr:cNvSpPr txBox="1"/>
      </xdr:nvSpPr>
      <xdr:spPr>
        <a:xfrm>
          <a:off x="19245795" y="124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46213</xdr:rowOff>
    </xdr:from>
    <xdr:to>
      <xdr:col>98</xdr:col>
      <xdr:colOff>38100</xdr:colOff>
      <xdr:row>74</xdr:row>
      <xdr:rowOff>147813</xdr:rowOff>
    </xdr:to>
    <xdr:sp macro="" textlink="">
      <xdr:nvSpPr>
        <xdr:cNvPr id="879" name="楕円 878"/>
        <xdr:cNvSpPr/>
      </xdr:nvSpPr>
      <xdr:spPr>
        <a:xfrm>
          <a:off x="18605500" y="127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164340</xdr:rowOff>
    </xdr:from>
    <xdr:ext cx="599010" cy="259045"/>
    <xdr:sp macro="" textlink="">
      <xdr:nvSpPr>
        <xdr:cNvPr id="880" name="テキスト ボックス 879"/>
        <xdr:cNvSpPr txBox="1"/>
      </xdr:nvSpPr>
      <xdr:spPr>
        <a:xfrm>
          <a:off x="18356795" y="125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見た住民１人当たりコストにおける各項目の中で、特に維持補修費が類似団体との比較において大きく上回っており、今年度は類似団体の約２倍強となっている。これは、老朽化した施設を多く保有していることで、その維持管理に係る経費が年々増加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73152</xdr:rowOff>
    </xdr:from>
    <xdr:to>
      <xdr:col>24</xdr:col>
      <xdr:colOff>63500</xdr:colOff>
      <xdr:row>36</xdr:row>
      <xdr:rowOff>11303</xdr:rowOff>
    </xdr:to>
    <xdr:cxnSp macro="">
      <xdr:nvCxnSpPr>
        <xdr:cNvPr id="61" name="直線コネクタ 60"/>
        <xdr:cNvCxnSpPr/>
      </xdr:nvCxnSpPr>
      <xdr:spPr>
        <a:xfrm flipV="1">
          <a:off x="3797300" y="6073902"/>
          <a:ext cx="8382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4318</xdr:rowOff>
    </xdr:from>
    <xdr:to>
      <xdr:col>19</xdr:col>
      <xdr:colOff>177800</xdr:colOff>
      <xdr:row>36</xdr:row>
      <xdr:rowOff>11303</xdr:rowOff>
    </xdr:to>
    <xdr:cxnSp macro="">
      <xdr:nvCxnSpPr>
        <xdr:cNvPr id="64" name="直線コネクタ 63"/>
        <xdr:cNvCxnSpPr/>
      </xdr:nvCxnSpPr>
      <xdr:spPr>
        <a:xfrm>
          <a:off x="2908300" y="617651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4318</xdr:rowOff>
    </xdr:from>
    <xdr:to>
      <xdr:col>15</xdr:col>
      <xdr:colOff>50800</xdr:colOff>
      <xdr:row>36</xdr:row>
      <xdr:rowOff>32512</xdr:rowOff>
    </xdr:to>
    <xdr:cxnSp macro="">
      <xdr:nvCxnSpPr>
        <xdr:cNvPr id="67" name="直線コネクタ 66"/>
        <xdr:cNvCxnSpPr/>
      </xdr:nvCxnSpPr>
      <xdr:spPr>
        <a:xfrm flipV="1">
          <a:off x="2019300" y="617651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133477</xdr:rowOff>
    </xdr:from>
    <xdr:to>
      <xdr:col>10</xdr:col>
      <xdr:colOff>114300</xdr:colOff>
      <xdr:row>36</xdr:row>
      <xdr:rowOff>32512</xdr:rowOff>
    </xdr:to>
    <xdr:cxnSp macro="">
      <xdr:nvCxnSpPr>
        <xdr:cNvPr id="70" name="直線コネクタ 69"/>
        <xdr:cNvCxnSpPr/>
      </xdr:nvCxnSpPr>
      <xdr:spPr>
        <a:xfrm>
          <a:off x="1130300" y="6134227"/>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22352</xdr:rowOff>
    </xdr:from>
    <xdr:to>
      <xdr:col>24</xdr:col>
      <xdr:colOff>114300</xdr:colOff>
      <xdr:row>35</xdr:row>
      <xdr:rowOff>123952</xdr:rowOff>
    </xdr:to>
    <xdr:sp macro="" textlink="">
      <xdr:nvSpPr>
        <xdr:cNvPr id="80" name="楕円 79"/>
        <xdr:cNvSpPr/>
      </xdr:nvSpPr>
      <xdr:spPr>
        <a:xfrm>
          <a:off x="4584700" y="60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45229</xdr:rowOff>
    </xdr:from>
    <xdr:ext cx="534377" cy="259045"/>
    <xdr:sp macro="" textlink="">
      <xdr:nvSpPr>
        <xdr:cNvPr id="81" name="議会費該当値テキスト"/>
        <xdr:cNvSpPr txBox="1"/>
      </xdr:nvSpPr>
      <xdr:spPr>
        <a:xfrm>
          <a:off x="4686300" y="58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131953</xdr:rowOff>
    </xdr:from>
    <xdr:to>
      <xdr:col>20</xdr:col>
      <xdr:colOff>38100</xdr:colOff>
      <xdr:row>36</xdr:row>
      <xdr:rowOff>62103</xdr:rowOff>
    </xdr:to>
    <xdr:sp macro="" textlink="">
      <xdr:nvSpPr>
        <xdr:cNvPr id="82" name="楕円 81"/>
        <xdr:cNvSpPr/>
      </xdr:nvSpPr>
      <xdr:spPr>
        <a:xfrm>
          <a:off x="3746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53230</xdr:rowOff>
    </xdr:from>
    <xdr:ext cx="534377" cy="259045"/>
    <xdr:sp macro="" textlink="">
      <xdr:nvSpPr>
        <xdr:cNvPr id="83" name="テキスト ボックス 82"/>
        <xdr:cNvSpPr txBox="1"/>
      </xdr:nvSpPr>
      <xdr:spPr>
        <a:xfrm>
          <a:off x="3530111" y="62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124968</xdr:rowOff>
    </xdr:from>
    <xdr:to>
      <xdr:col>15</xdr:col>
      <xdr:colOff>101600</xdr:colOff>
      <xdr:row>36</xdr:row>
      <xdr:rowOff>55118</xdr:rowOff>
    </xdr:to>
    <xdr:sp macro="" textlink="">
      <xdr:nvSpPr>
        <xdr:cNvPr id="84" name="楕円 83"/>
        <xdr:cNvSpPr/>
      </xdr:nvSpPr>
      <xdr:spPr>
        <a:xfrm>
          <a:off x="28575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46245</xdr:rowOff>
    </xdr:from>
    <xdr:ext cx="534377" cy="259045"/>
    <xdr:sp macro="" textlink="">
      <xdr:nvSpPr>
        <xdr:cNvPr id="85" name="テキスト ボックス 84"/>
        <xdr:cNvSpPr txBox="1"/>
      </xdr:nvSpPr>
      <xdr:spPr>
        <a:xfrm>
          <a:off x="2641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153162</xdr:rowOff>
    </xdr:from>
    <xdr:to>
      <xdr:col>10</xdr:col>
      <xdr:colOff>165100</xdr:colOff>
      <xdr:row>36</xdr:row>
      <xdr:rowOff>83312</xdr:rowOff>
    </xdr:to>
    <xdr:sp macro="" textlink="">
      <xdr:nvSpPr>
        <xdr:cNvPr id="86" name="楕円 85"/>
        <xdr:cNvSpPr/>
      </xdr:nvSpPr>
      <xdr:spPr>
        <a:xfrm>
          <a:off x="1968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74439</xdr:rowOff>
    </xdr:from>
    <xdr:ext cx="534377" cy="259045"/>
    <xdr:sp macro="" textlink="">
      <xdr:nvSpPr>
        <xdr:cNvPr id="87" name="テキスト ボックス 86"/>
        <xdr:cNvSpPr txBox="1"/>
      </xdr:nvSpPr>
      <xdr:spPr>
        <a:xfrm>
          <a:off x="1752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82677</xdr:rowOff>
    </xdr:from>
    <xdr:to>
      <xdr:col>6</xdr:col>
      <xdr:colOff>38100</xdr:colOff>
      <xdr:row>36</xdr:row>
      <xdr:rowOff>12827</xdr:rowOff>
    </xdr:to>
    <xdr:sp macro="" textlink="">
      <xdr:nvSpPr>
        <xdr:cNvPr id="88" name="楕円 87"/>
        <xdr:cNvSpPr/>
      </xdr:nvSpPr>
      <xdr:spPr>
        <a:xfrm>
          <a:off x="1079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3954</xdr:rowOff>
    </xdr:from>
    <xdr:ext cx="534377" cy="259045"/>
    <xdr:sp macro="" textlink="">
      <xdr:nvSpPr>
        <xdr:cNvPr id="89" name="テキスト ボックス 88"/>
        <xdr:cNvSpPr txBox="1"/>
      </xdr:nvSpPr>
      <xdr:spPr>
        <a:xfrm>
          <a:off x="863111" y="61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39305</xdr:rowOff>
    </xdr:from>
    <xdr:to>
      <xdr:col>24</xdr:col>
      <xdr:colOff>63500</xdr:colOff>
      <xdr:row>58</xdr:row>
      <xdr:rowOff>82060</xdr:rowOff>
    </xdr:to>
    <xdr:cxnSp macro="">
      <xdr:nvCxnSpPr>
        <xdr:cNvPr id="120" name="直線コネクタ 119"/>
        <xdr:cNvCxnSpPr/>
      </xdr:nvCxnSpPr>
      <xdr:spPr>
        <a:xfrm flipV="1">
          <a:off x="3797300" y="9983405"/>
          <a:ext cx="838200" cy="4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51828</xdr:rowOff>
    </xdr:from>
    <xdr:to>
      <xdr:col>19</xdr:col>
      <xdr:colOff>177800</xdr:colOff>
      <xdr:row>58</xdr:row>
      <xdr:rowOff>82060</xdr:rowOff>
    </xdr:to>
    <xdr:cxnSp macro="">
      <xdr:nvCxnSpPr>
        <xdr:cNvPr id="123" name="直線コネクタ 122"/>
        <xdr:cNvCxnSpPr/>
      </xdr:nvCxnSpPr>
      <xdr:spPr>
        <a:xfrm>
          <a:off x="2908300" y="9995928"/>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51828</xdr:rowOff>
    </xdr:from>
    <xdr:to>
      <xdr:col>15</xdr:col>
      <xdr:colOff>50800</xdr:colOff>
      <xdr:row>58</xdr:row>
      <xdr:rowOff>92728</xdr:rowOff>
    </xdr:to>
    <xdr:cxnSp macro="">
      <xdr:nvCxnSpPr>
        <xdr:cNvPr id="126" name="直線コネクタ 125"/>
        <xdr:cNvCxnSpPr/>
      </xdr:nvCxnSpPr>
      <xdr:spPr>
        <a:xfrm flipV="1">
          <a:off x="2019300" y="9995928"/>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86469</xdr:rowOff>
    </xdr:from>
    <xdr:to>
      <xdr:col>10</xdr:col>
      <xdr:colOff>114300</xdr:colOff>
      <xdr:row>58</xdr:row>
      <xdr:rowOff>92728</xdr:rowOff>
    </xdr:to>
    <xdr:cxnSp macro="">
      <xdr:nvCxnSpPr>
        <xdr:cNvPr id="129" name="直線コネクタ 128"/>
        <xdr:cNvCxnSpPr/>
      </xdr:nvCxnSpPr>
      <xdr:spPr>
        <a:xfrm>
          <a:off x="1130300" y="10030569"/>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159955</xdr:rowOff>
    </xdr:from>
    <xdr:to>
      <xdr:col>24</xdr:col>
      <xdr:colOff>114300</xdr:colOff>
      <xdr:row>58</xdr:row>
      <xdr:rowOff>90105</xdr:rowOff>
    </xdr:to>
    <xdr:sp macro="" textlink="">
      <xdr:nvSpPr>
        <xdr:cNvPr id="139" name="楕円 138"/>
        <xdr:cNvSpPr/>
      </xdr:nvSpPr>
      <xdr:spPr>
        <a:xfrm>
          <a:off x="4584700" y="9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138382</xdr:rowOff>
    </xdr:from>
    <xdr:ext cx="599010" cy="259045"/>
    <xdr:sp macro="" textlink="">
      <xdr:nvSpPr>
        <xdr:cNvPr id="140" name="総務費該当値テキスト"/>
        <xdr:cNvSpPr txBox="1"/>
      </xdr:nvSpPr>
      <xdr:spPr>
        <a:xfrm>
          <a:off x="4686300" y="99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31260</xdr:rowOff>
    </xdr:from>
    <xdr:to>
      <xdr:col>20</xdr:col>
      <xdr:colOff>38100</xdr:colOff>
      <xdr:row>58</xdr:row>
      <xdr:rowOff>132860</xdr:rowOff>
    </xdr:to>
    <xdr:sp macro="" textlink="">
      <xdr:nvSpPr>
        <xdr:cNvPr id="141" name="楕円 140"/>
        <xdr:cNvSpPr/>
      </xdr:nvSpPr>
      <xdr:spPr>
        <a:xfrm>
          <a:off x="3746500" y="99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123987</xdr:rowOff>
    </xdr:from>
    <xdr:ext cx="599010" cy="259045"/>
    <xdr:sp macro="" textlink="">
      <xdr:nvSpPr>
        <xdr:cNvPr id="142" name="テキスト ボックス 141"/>
        <xdr:cNvSpPr txBox="1"/>
      </xdr:nvSpPr>
      <xdr:spPr>
        <a:xfrm>
          <a:off x="3497795" y="100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1028</xdr:rowOff>
    </xdr:from>
    <xdr:to>
      <xdr:col>15</xdr:col>
      <xdr:colOff>101600</xdr:colOff>
      <xdr:row>58</xdr:row>
      <xdr:rowOff>102628</xdr:rowOff>
    </xdr:to>
    <xdr:sp macro="" textlink="">
      <xdr:nvSpPr>
        <xdr:cNvPr id="143" name="楕円 142"/>
        <xdr:cNvSpPr/>
      </xdr:nvSpPr>
      <xdr:spPr>
        <a:xfrm>
          <a:off x="2857500" y="9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93755</xdr:rowOff>
    </xdr:from>
    <xdr:ext cx="599010" cy="259045"/>
    <xdr:sp macro="" textlink="">
      <xdr:nvSpPr>
        <xdr:cNvPr id="144" name="テキスト ボックス 143"/>
        <xdr:cNvSpPr txBox="1"/>
      </xdr:nvSpPr>
      <xdr:spPr>
        <a:xfrm>
          <a:off x="2608795" y="1003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41928</xdr:rowOff>
    </xdr:from>
    <xdr:to>
      <xdr:col>10</xdr:col>
      <xdr:colOff>165100</xdr:colOff>
      <xdr:row>58</xdr:row>
      <xdr:rowOff>143528</xdr:rowOff>
    </xdr:to>
    <xdr:sp macro="" textlink="">
      <xdr:nvSpPr>
        <xdr:cNvPr id="145" name="楕円 144"/>
        <xdr:cNvSpPr/>
      </xdr:nvSpPr>
      <xdr:spPr>
        <a:xfrm>
          <a:off x="1968500" y="99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134655</xdr:rowOff>
    </xdr:from>
    <xdr:ext cx="599010" cy="259045"/>
    <xdr:sp macro="" textlink="">
      <xdr:nvSpPr>
        <xdr:cNvPr id="146" name="テキスト ボックス 145"/>
        <xdr:cNvSpPr txBox="1"/>
      </xdr:nvSpPr>
      <xdr:spPr>
        <a:xfrm>
          <a:off x="1719795" y="100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35669</xdr:rowOff>
    </xdr:from>
    <xdr:to>
      <xdr:col>6</xdr:col>
      <xdr:colOff>38100</xdr:colOff>
      <xdr:row>58</xdr:row>
      <xdr:rowOff>137269</xdr:rowOff>
    </xdr:to>
    <xdr:sp macro="" textlink="">
      <xdr:nvSpPr>
        <xdr:cNvPr id="147" name="楕円 146"/>
        <xdr:cNvSpPr/>
      </xdr:nvSpPr>
      <xdr:spPr>
        <a:xfrm>
          <a:off x="1079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128396</xdr:rowOff>
    </xdr:from>
    <xdr:ext cx="599010" cy="259045"/>
    <xdr:sp macro="" textlink="">
      <xdr:nvSpPr>
        <xdr:cNvPr id="148" name="テキスト ボックス 147"/>
        <xdr:cNvSpPr txBox="1"/>
      </xdr:nvSpPr>
      <xdr:spPr>
        <a:xfrm>
          <a:off x="830795" y="100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84635</xdr:rowOff>
    </xdr:from>
    <xdr:to>
      <xdr:col>24</xdr:col>
      <xdr:colOff>63500</xdr:colOff>
      <xdr:row>76</xdr:row>
      <xdr:rowOff>115295</xdr:rowOff>
    </xdr:to>
    <xdr:cxnSp macro="">
      <xdr:nvCxnSpPr>
        <xdr:cNvPr id="176" name="直線コネクタ 175"/>
        <xdr:cNvCxnSpPr/>
      </xdr:nvCxnSpPr>
      <xdr:spPr>
        <a:xfrm flipV="1">
          <a:off x="3797300" y="13114835"/>
          <a:ext cx="8382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115295</xdr:rowOff>
    </xdr:from>
    <xdr:to>
      <xdr:col>19</xdr:col>
      <xdr:colOff>177800</xdr:colOff>
      <xdr:row>77</xdr:row>
      <xdr:rowOff>5764</xdr:rowOff>
    </xdr:to>
    <xdr:cxnSp macro="">
      <xdr:nvCxnSpPr>
        <xdr:cNvPr id="179" name="直線コネクタ 178"/>
        <xdr:cNvCxnSpPr/>
      </xdr:nvCxnSpPr>
      <xdr:spPr>
        <a:xfrm flipV="1">
          <a:off x="2908300" y="13145495"/>
          <a:ext cx="889000" cy="6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109150</xdr:rowOff>
    </xdr:from>
    <xdr:to>
      <xdr:col>15</xdr:col>
      <xdr:colOff>50800</xdr:colOff>
      <xdr:row>77</xdr:row>
      <xdr:rowOff>5764</xdr:rowOff>
    </xdr:to>
    <xdr:cxnSp macro="">
      <xdr:nvCxnSpPr>
        <xdr:cNvPr id="182" name="直線コネクタ 181"/>
        <xdr:cNvCxnSpPr/>
      </xdr:nvCxnSpPr>
      <xdr:spPr>
        <a:xfrm>
          <a:off x="2019300" y="13139350"/>
          <a:ext cx="889000" cy="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109150</xdr:rowOff>
    </xdr:from>
    <xdr:to>
      <xdr:col>10</xdr:col>
      <xdr:colOff>114300</xdr:colOff>
      <xdr:row>77</xdr:row>
      <xdr:rowOff>42842</xdr:rowOff>
    </xdr:to>
    <xdr:cxnSp macro="">
      <xdr:nvCxnSpPr>
        <xdr:cNvPr id="185" name="直線コネクタ 184"/>
        <xdr:cNvCxnSpPr/>
      </xdr:nvCxnSpPr>
      <xdr:spPr>
        <a:xfrm flipV="1">
          <a:off x="1130300" y="13139350"/>
          <a:ext cx="8890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33835</xdr:rowOff>
    </xdr:from>
    <xdr:to>
      <xdr:col>24</xdr:col>
      <xdr:colOff>114300</xdr:colOff>
      <xdr:row>76</xdr:row>
      <xdr:rowOff>135435</xdr:rowOff>
    </xdr:to>
    <xdr:sp macro="" textlink="">
      <xdr:nvSpPr>
        <xdr:cNvPr id="195" name="楕円 194"/>
        <xdr:cNvSpPr/>
      </xdr:nvSpPr>
      <xdr:spPr>
        <a:xfrm>
          <a:off x="4584700" y="130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12262</xdr:rowOff>
    </xdr:from>
    <xdr:ext cx="599010" cy="259045"/>
    <xdr:sp macro="" textlink="">
      <xdr:nvSpPr>
        <xdr:cNvPr id="196" name="民生費該当値テキスト"/>
        <xdr:cNvSpPr txBox="1"/>
      </xdr:nvSpPr>
      <xdr:spPr>
        <a:xfrm>
          <a:off x="4686300" y="130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64495</xdr:rowOff>
    </xdr:from>
    <xdr:to>
      <xdr:col>20</xdr:col>
      <xdr:colOff>38100</xdr:colOff>
      <xdr:row>76</xdr:row>
      <xdr:rowOff>166095</xdr:rowOff>
    </xdr:to>
    <xdr:sp macro="" textlink="">
      <xdr:nvSpPr>
        <xdr:cNvPr id="197" name="楕円 196"/>
        <xdr:cNvSpPr/>
      </xdr:nvSpPr>
      <xdr:spPr>
        <a:xfrm>
          <a:off x="3746500" y="130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157222</xdr:rowOff>
    </xdr:from>
    <xdr:ext cx="599010" cy="259045"/>
    <xdr:sp macro="" textlink="">
      <xdr:nvSpPr>
        <xdr:cNvPr id="198" name="テキスト ボックス 197"/>
        <xdr:cNvSpPr txBox="1"/>
      </xdr:nvSpPr>
      <xdr:spPr>
        <a:xfrm>
          <a:off x="3497795" y="1318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126414</xdr:rowOff>
    </xdr:from>
    <xdr:to>
      <xdr:col>15</xdr:col>
      <xdr:colOff>101600</xdr:colOff>
      <xdr:row>77</xdr:row>
      <xdr:rowOff>56564</xdr:rowOff>
    </xdr:to>
    <xdr:sp macro="" textlink="">
      <xdr:nvSpPr>
        <xdr:cNvPr id="199" name="楕円 198"/>
        <xdr:cNvSpPr/>
      </xdr:nvSpPr>
      <xdr:spPr>
        <a:xfrm>
          <a:off x="2857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47691</xdr:rowOff>
    </xdr:from>
    <xdr:ext cx="599010" cy="259045"/>
    <xdr:sp macro="" textlink="">
      <xdr:nvSpPr>
        <xdr:cNvPr id="200" name="テキスト ボックス 199"/>
        <xdr:cNvSpPr txBox="1"/>
      </xdr:nvSpPr>
      <xdr:spPr>
        <a:xfrm>
          <a:off x="2608795" y="1324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58350</xdr:rowOff>
    </xdr:from>
    <xdr:to>
      <xdr:col>10</xdr:col>
      <xdr:colOff>165100</xdr:colOff>
      <xdr:row>76</xdr:row>
      <xdr:rowOff>159950</xdr:rowOff>
    </xdr:to>
    <xdr:sp macro="" textlink="">
      <xdr:nvSpPr>
        <xdr:cNvPr id="201" name="楕円 200"/>
        <xdr:cNvSpPr/>
      </xdr:nvSpPr>
      <xdr:spPr>
        <a:xfrm>
          <a:off x="1968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151077</xdr:rowOff>
    </xdr:from>
    <xdr:ext cx="599010" cy="259045"/>
    <xdr:sp macro="" textlink="">
      <xdr:nvSpPr>
        <xdr:cNvPr id="202" name="テキスト ボックス 201"/>
        <xdr:cNvSpPr txBox="1"/>
      </xdr:nvSpPr>
      <xdr:spPr>
        <a:xfrm>
          <a:off x="1719795" y="131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163492</xdr:rowOff>
    </xdr:from>
    <xdr:to>
      <xdr:col>6</xdr:col>
      <xdr:colOff>38100</xdr:colOff>
      <xdr:row>77</xdr:row>
      <xdr:rowOff>93642</xdr:rowOff>
    </xdr:to>
    <xdr:sp macro="" textlink="">
      <xdr:nvSpPr>
        <xdr:cNvPr id="203" name="楕円 202"/>
        <xdr:cNvSpPr/>
      </xdr:nvSpPr>
      <xdr:spPr>
        <a:xfrm>
          <a:off x="10795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84769</xdr:rowOff>
    </xdr:from>
    <xdr:ext cx="599010" cy="259045"/>
    <xdr:sp macro="" textlink="">
      <xdr:nvSpPr>
        <xdr:cNvPr id="204" name="テキスト ボックス 203"/>
        <xdr:cNvSpPr txBox="1"/>
      </xdr:nvSpPr>
      <xdr:spPr>
        <a:xfrm>
          <a:off x="830795" y="132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70676</xdr:rowOff>
    </xdr:from>
    <xdr:to>
      <xdr:col>24</xdr:col>
      <xdr:colOff>63500</xdr:colOff>
      <xdr:row>96</xdr:row>
      <xdr:rowOff>127150</xdr:rowOff>
    </xdr:to>
    <xdr:cxnSp macro="">
      <xdr:nvCxnSpPr>
        <xdr:cNvPr id="231" name="直線コネクタ 230"/>
        <xdr:cNvCxnSpPr/>
      </xdr:nvCxnSpPr>
      <xdr:spPr>
        <a:xfrm>
          <a:off x="3797300" y="16529876"/>
          <a:ext cx="8382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70676</xdr:rowOff>
    </xdr:from>
    <xdr:to>
      <xdr:col>19</xdr:col>
      <xdr:colOff>177800</xdr:colOff>
      <xdr:row>96</xdr:row>
      <xdr:rowOff>168659</xdr:rowOff>
    </xdr:to>
    <xdr:cxnSp macro="">
      <xdr:nvCxnSpPr>
        <xdr:cNvPr id="234" name="直線コネクタ 233"/>
        <xdr:cNvCxnSpPr/>
      </xdr:nvCxnSpPr>
      <xdr:spPr>
        <a:xfrm flipV="1">
          <a:off x="2908300" y="16529876"/>
          <a:ext cx="889000" cy="9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119346</xdr:rowOff>
    </xdr:from>
    <xdr:to>
      <xdr:col>15</xdr:col>
      <xdr:colOff>50800</xdr:colOff>
      <xdr:row>96</xdr:row>
      <xdr:rowOff>168659</xdr:rowOff>
    </xdr:to>
    <xdr:cxnSp macro="">
      <xdr:nvCxnSpPr>
        <xdr:cNvPr id="237" name="直線コネクタ 236"/>
        <xdr:cNvCxnSpPr/>
      </xdr:nvCxnSpPr>
      <xdr:spPr>
        <a:xfrm>
          <a:off x="2019300" y="165785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119346</xdr:rowOff>
    </xdr:from>
    <xdr:to>
      <xdr:col>10</xdr:col>
      <xdr:colOff>114300</xdr:colOff>
      <xdr:row>96</xdr:row>
      <xdr:rowOff>151958</xdr:rowOff>
    </xdr:to>
    <xdr:cxnSp macro="">
      <xdr:nvCxnSpPr>
        <xdr:cNvPr id="240" name="直線コネクタ 239"/>
        <xdr:cNvCxnSpPr/>
      </xdr:nvCxnSpPr>
      <xdr:spPr>
        <a:xfrm flipV="1">
          <a:off x="1130300" y="16578546"/>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76350</xdr:rowOff>
    </xdr:from>
    <xdr:to>
      <xdr:col>24</xdr:col>
      <xdr:colOff>114300</xdr:colOff>
      <xdr:row>97</xdr:row>
      <xdr:rowOff>6500</xdr:rowOff>
    </xdr:to>
    <xdr:sp macro="" textlink="">
      <xdr:nvSpPr>
        <xdr:cNvPr id="250" name="楕円 249"/>
        <xdr:cNvSpPr/>
      </xdr:nvSpPr>
      <xdr:spPr>
        <a:xfrm>
          <a:off x="45847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54777</xdr:rowOff>
    </xdr:from>
    <xdr:ext cx="534377" cy="259045"/>
    <xdr:sp macro="" textlink="">
      <xdr:nvSpPr>
        <xdr:cNvPr id="251" name="衛生費該当値テキスト"/>
        <xdr:cNvSpPr txBox="1"/>
      </xdr:nvSpPr>
      <xdr:spPr>
        <a:xfrm>
          <a:off x="4686300" y="165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19876</xdr:rowOff>
    </xdr:from>
    <xdr:to>
      <xdr:col>20</xdr:col>
      <xdr:colOff>38100</xdr:colOff>
      <xdr:row>96</xdr:row>
      <xdr:rowOff>121476</xdr:rowOff>
    </xdr:to>
    <xdr:sp macro="" textlink="">
      <xdr:nvSpPr>
        <xdr:cNvPr id="252" name="楕円 251"/>
        <xdr:cNvSpPr/>
      </xdr:nvSpPr>
      <xdr:spPr>
        <a:xfrm>
          <a:off x="3746500" y="16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138003</xdr:rowOff>
    </xdr:from>
    <xdr:ext cx="534377" cy="259045"/>
    <xdr:sp macro="" textlink="">
      <xdr:nvSpPr>
        <xdr:cNvPr id="253" name="テキスト ボックス 252"/>
        <xdr:cNvSpPr txBox="1"/>
      </xdr:nvSpPr>
      <xdr:spPr>
        <a:xfrm>
          <a:off x="3530111" y="16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117859</xdr:rowOff>
    </xdr:from>
    <xdr:to>
      <xdr:col>15</xdr:col>
      <xdr:colOff>101600</xdr:colOff>
      <xdr:row>97</xdr:row>
      <xdr:rowOff>48009</xdr:rowOff>
    </xdr:to>
    <xdr:sp macro="" textlink="">
      <xdr:nvSpPr>
        <xdr:cNvPr id="254" name="楕円 253"/>
        <xdr:cNvSpPr/>
      </xdr:nvSpPr>
      <xdr:spPr>
        <a:xfrm>
          <a:off x="2857500" y="1657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39136</xdr:rowOff>
    </xdr:from>
    <xdr:ext cx="534377" cy="259045"/>
    <xdr:sp macro="" textlink="">
      <xdr:nvSpPr>
        <xdr:cNvPr id="255" name="テキスト ボックス 254"/>
        <xdr:cNvSpPr txBox="1"/>
      </xdr:nvSpPr>
      <xdr:spPr>
        <a:xfrm>
          <a:off x="2641111" y="1666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68546</xdr:rowOff>
    </xdr:from>
    <xdr:to>
      <xdr:col>10</xdr:col>
      <xdr:colOff>165100</xdr:colOff>
      <xdr:row>96</xdr:row>
      <xdr:rowOff>170146</xdr:rowOff>
    </xdr:to>
    <xdr:sp macro="" textlink="">
      <xdr:nvSpPr>
        <xdr:cNvPr id="256" name="楕円 255"/>
        <xdr:cNvSpPr/>
      </xdr:nvSpPr>
      <xdr:spPr>
        <a:xfrm>
          <a:off x="1968500" y="165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161273</xdr:rowOff>
    </xdr:from>
    <xdr:ext cx="534377" cy="259045"/>
    <xdr:sp macro="" textlink="">
      <xdr:nvSpPr>
        <xdr:cNvPr id="257" name="テキスト ボックス 256"/>
        <xdr:cNvSpPr txBox="1"/>
      </xdr:nvSpPr>
      <xdr:spPr>
        <a:xfrm>
          <a:off x="1752111" y="1662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101158</xdr:rowOff>
    </xdr:from>
    <xdr:to>
      <xdr:col>6</xdr:col>
      <xdr:colOff>38100</xdr:colOff>
      <xdr:row>97</xdr:row>
      <xdr:rowOff>31308</xdr:rowOff>
    </xdr:to>
    <xdr:sp macro="" textlink="">
      <xdr:nvSpPr>
        <xdr:cNvPr id="258" name="楕円 257"/>
        <xdr:cNvSpPr/>
      </xdr:nvSpPr>
      <xdr:spPr>
        <a:xfrm>
          <a:off x="1079500" y="165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22435</xdr:rowOff>
    </xdr:from>
    <xdr:ext cx="534377" cy="259045"/>
    <xdr:sp macro="" textlink="">
      <xdr:nvSpPr>
        <xdr:cNvPr id="259" name="テキスト ボックス 258"/>
        <xdr:cNvSpPr txBox="1"/>
      </xdr:nvSpPr>
      <xdr:spPr>
        <a:xfrm>
          <a:off x="863111" y="166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170398</xdr:rowOff>
    </xdr:from>
    <xdr:to>
      <xdr:col>55</xdr:col>
      <xdr:colOff>0</xdr:colOff>
      <xdr:row>37</xdr:row>
      <xdr:rowOff>47117</xdr:rowOff>
    </xdr:to>
    <xdr:cxnSp macro="">
      <xdr:nvCxnSpPr>
        <xdr:cNvPr id="290" name="直線コネクタ 289"/>
        <xdr:cNvCxnSpPr/>
      </xdr:nvCxnSpPr>
      <xdr:spPr>
        <a:xfrm>
          <a:off x="9639300" y="6342598"/>
          <a:ext cx="8382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170398</xdr:rowOff>
    </xdr:from>
    <xdr:to>
      <xdr:col>50</xdr:col>
      <xdr:colOff>114300</xdr:colOff>
      <xdr:row>37</xdr:row>
      <xdr:rowOff>37157</xdr:rowOff>
    </xdr:to>
    <xdr:cxnSp macro="">
      <xdr:nvCxnSpPr>
        <xdr:cNvPr id="293" name="直線コネクタ 292"/>
        <xdr:cNvCxnSpPr/>
      </xdr:nvCxnSpPr>
      <xdr:spPr>
        <a:xfrm flipV="1">
          <a:off x="8750300" y="634259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37157</xdr:rowOff>
    </xdr:from>
    <xdr:to>
      <xdr:col>45</xdr:col>
      <xdr:colOff>177800</xdr:colOff>
      <xdr:row>37</xdr:row>
      <xdr:rowOff>80754</xdr:rowOff>
    </xdr:to>
    <xdr:cxnSp macro="">
      <xdr:nvCxnSpPr>
        <xdr:cNvPr id="296" name="直線コネクタ 295"/>
        <xdr:cNvCxnSpPr/>
      </xdr:nvCxnSpPr>
      <xdr:spPr>
        <a:xfrm flipV="1">
          <a:off x="7861300" y="638080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73896</xdr:rowOff>
    </xdr:from>
    <xdr:to>
      <xdr:col>41</xdr:col>
      <xdr:colOff>50800</xdr:colOff>
      <xdr:row>37</xdr:row>
      <xdr:rowOff>80754</xdr:rowOff>
    </xdr:to>
    <xdr:cxnSp macro="">
      <xdr:nvCxnSpPr>
        <xdr:cNvPr id="299" name="直線コネクタ 298"/>
        <xdr:cNvCxnSpPr/>
      </xdr:nvCxnSpPr>
      <xdr:spPr>
        <a:xfrm>
          <a:off x="6972300" y="64175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167767</xdr:rowOff>
    </xdr:from>
    <xdr:to>
      <xdr:col>55</xdr:col>
      <xdr:colOff>50800</xdr:colOff>
      <xdr:row>37</xdr:row>
      <xdr:rowOff>97917</xdr:rowOff>
    </xdr:to>
    <xdr:sp macro="" textlink="">
      <xdr:nvSpPr>
        <xdr:cNvPr id="309" name="楕円 308"/>
        <xdr:cNvSpPr/>
      </xdr:nvSpPr>
      <xdr:spPr>
        <a:xfrm>
          <a:off x="104267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19194</xdr:rowOff>
    </xdr:from>
    <xdr:ext cx="469744" cy="259045"/>
    <xdr:sp macro="" textlink="">
      <xdr:nvSpPr>
        <xdr:cNvPr id="310" name="労働費該当値テキスト"/>
        <xdr:cNvSpPr txBox="1"/>
      </xdr:nvSpPr>
      <xdr:spPr>
        <a:xfrm>
          <a:off x="10528300"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119598</xdr:rowOff>
    </xdr:from>
    <xdr:to>
      <xdr:col>50</xdr:col>
      <xdr:colOff>165100</xdr:colOff>
      <xdr:row>37</xdr:row>
      <xdr:rowOff>49748</xdr:rowOff>
    </xdr:to>
    <xdr:sp macro="" textlink="">
      <xdr:nvSpPr>
        <xdr:cNvPr id="311" name="楕円 310"/>
        <xdr:cNvSpPr/>
      </xdr:nvSpPr>
      <xdr:spPr>
        <a:xfrm>
          <a:off x="9588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66275</xdr:rowOff>
    </xdr:from>
    <xdr:ext cx="469744" cy="259045"/>
    <xdr:sp macro="" textlink="">
      <xdr:nvSpPr>
        <xdr:cNvPr id="312" name="テキスト ボックス 311"/>
        <xdr:cNvSpPr txBox="1"/>
      </xdr:nvSpPr>
      <xdr:spPr>
        <a:xfrm>
          <a:off x="9404428" y="606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157807</xdr:rowOff>
    </xdr:from>
    <xdr:to>
      <xdr:col>46</xdr:col>
      <xdr:colOff>38100</xdr:colOff>
      <xdr:row>37</xdr:row>
      <xdr:rowOff>87957</xdr:rowOff>
    </xdr:to>
    <xdr:sp macro="" textlink="">
      <xdr:nvSpPr>
        <xdr:cNvPr id="313" name="楕円 312"/>
        <xdr:cNvSpPr/>
      </xdr:nvSpPr>
      <xdr:spPr>
        <a:xfrm>
          <a:off x="8699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104484</xdr:rowOff>
    </xdr:from>
    <xdr:ext cx="469744" cy="259045"/>
    <xdr:sp macro="" textlink="">
      <xdr:nvSpPr>
        <xdr:cNvPr id="314" name="テキスト ボックス 313"/>
        <xdr:cNvSpPr txBox="1"/>
      </xdr:nvSpPr>
      <xdr:spPr>
        <a:xfrm>
          <a:off x="8515428" y="610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29954</xdr:rowOff>
    </xdr:from>
    <xdr:to>
      <xdr:col>41</xdr:col>
      <xdr:colOff>101600</xdr:colOff>
      <xdr:row>37</xdr:row>
      <xdr:rowOff>131554</xdr:rowOff>
    </xdr:to>
    <xdr:sp macro="" textlink="">
      <xdr:nvSpPr>
        <xdr:cNvPr id="315" name="楕円 314"/>
        <xdr:cNvSpPr/>
      </xdr:nvSpPr>
      <xdr:spPr>
        <a:xfrm>
          <a:off x="78105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148081</xdr:rowOff>
    </xdr:from>
    <xdr:ext cx="469744" cy="259045"/>
    <xdr:sp macro="" textlink="">
      <xdr:nvSpPr>
        <xdr:cNvPr id="316" name="テキスト ボックス 315"/>
        <xdr:cNvSpPr txBox="1"/>
      </xdr:nvSpPr>
      <xdr:spPr>
        <a:xfrm>
          <a:off x="7626428" y="614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23096</xdr:rowOff>
    </xdr:from>
    <xdr:to>
      <xdr:col>36</xdr:col>
      <xdr:colOff>165100</xdr:colOff>
      <xdr:row>37</xdr:row>
      <xdr:rowOff>124696</xdr:rowOff>
    </xdr:to>
    <xdr:sp macro="" textlink="">
      <xdr:nvSpPr>
        <xdr:cNvPr id="317" name="楕円 316"/>
        <xdr:cNvSpPr/>
      </xdr:nvSpPr>
      <xdr:spPr>
        <a:xfrm>
          <a:off x="69215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141223</xdr:rowOff>
    </xdr:from>
    <xdr:ext cx="469744" cy="259045"/>
    <xdr:sp macro="" textlink="">
      <xdr:nvSpPr>
        <xdr:cNvPr id="318" name="テキスト ボックス 317"/>
        <xdr:cNvSpPr txBox="1"/>
      </xdr:nvSpPr>
      <xdr:spPr>
        <a:xfrm>
          <a:off x="6737428" y="61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16389</xdr:rowOff>
    </xdr:from>
    <xdr:to>
      <xdr:col>55</xdr:col>
      <xdr:colOff>0</xdr:colOff>
      <xdr:row>58</xdr:row>
      <xdr:rowOff>38940</xdr:rowOff>
    </xdr:to>
    <xdr:cxnSp macro="">
      <xdr:nvCxnSpPr>
        <xdr:cNvPr id="345" name="直線コネクタ 344"/>
        <xdr:cNvCxnSpPr/>
      </xdr:nvCxnSpPr>
      <xdr:spPr>
        <a:xfrm>
          <a:off x="9639300" y="9960489"/>
          <a:ext cx="8382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16389</xdr:rowOff>
    </xdr:from>
    <xdr:to>
      <xdr:col>50</xdr:col>
      <xdr:colOff>114300</xdr:colOff>
      <xdr:row>58</xdr:row>
      <xdr:rowOff>31771</xdr:rowOff>
    </xdr:to>
    <xdr:cxnSp macro="">
      <xdr:nvCxnSpPr>
        <xdr:cNvPr id="348" name="直線コネクタ 347"/>
        <xdr:cNvCxnSpPr/>
      </xdr:nvCxnSpPr>
      <xdr:spPr>
        <a:xfrm flipV="1">
          <a:off x="8750300" y="996048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31771</xdr:rowOff>
    </xdr:from>
    <xdr:to>
      <xdr:col>45</xdr:col>
      <xdr:colOff>177800</xdr:colOff>
      <xdr:row>58</xdr:row>
      <xdr:rowOff>42662</xdr:rowOff>
    </xdr:to>
    <xdr:cxnSp macro="">
      <xdr:nvCxnSpPr>
        <xdr:cNvPr id="351" name="直線コネクタ 350"/>
        <xdr:cNvCxnSpPr/>
      </xdr:nvCxnSpPr>
      <xdr:spPr>
        <a:xfrm flipV="1">
          <a:off x="7861300" y="997587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36178</xdr:rowOff>
    </xdr:from>
    <xdr:to>
      <xdr:col>41</xdr:col>
      <xdr:colOff>50800</xdr:colOff>
      <xdr:row>58</xdr:row>
      <xdr:rowOff>42662</xdr:rowOff>
    </xdr:to>
    <xdr:cxnSp macro="">
      <xdr:nvCxnSpPr>
        <xdr:cNvPr id="354" name="直線コネクタ 353"/>
        <xdr:cNvCxnSpPr/>
      </xdr:nvCxnSpPr>
      <xdr:spPr>
        <a:xfrm>
          <a:off x="6972300" y="9980278"/>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159590</xdr:rowOff>
    </xdr:from>
    <xdr:to>
      <xdr:col>55</xdr:col>
      <xdr:colOff>50800</xdr:colOff>
      <xdr:row>58</xdr:row>
      <xdr:rowOff>89740</xdr:rowOff>
    </xdr:to>
    <xdr:sp macro="" textlink="">
      <xdr:nvSpPr>
        <xdr:cNvPr id="364" name="楕円 363"/>
        <xdr:cNvSpPr/>
      </xdr:nvSpPr>
      <xdr:spPr>
        <a:xfrm>
          <a:off x="10426700" y="99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74517</xdr:rowOff>
    </xdr:from>
    <xdr:ext cx="534377" cy="259045"/>
    <xdr:sp macro="" textlink="">
      <xdr:nvSpPr>
        <xdr:cNvPr id="365" name="農林水産業費該当値テキスト"/>
        <xdr:cNvSpPr txBox="1"/>
      </xdr:nvSpPr>
      <xdr:spPr>
        <a:xfrm>
          <a:off x="10528300" y="98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137039</xdr:rowOff>
    </xdr:from>
    <xdr:to>
      <xdr:col>50</xdr:col>
      <xdr:colOff>165100</xdr:colOff>
      <xdr:row>58</xdr:row>
      <xdr:rowOff>67189</xdr:rowOff>
    </xdr:to>
    <xdr:sp macro="" textlink="">
      <xdr:nvSpPr>
        <xdr:cNvPr id="366" name="楕円 365"/>
        <xdr:cNvSpPr/>
      </xdr:nvSpPr>
      <xdr:spPr>
        <a:xfrm>
          <a:off x="9588500" y="99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58316</xdr:rowOff>
    </xdr:from>
    <xdr:ext cx="534377" cy="259045"/>
    <xdr:sp macro="" textlink="">
      <xdr:nvSpPr>
        <xdr:cNvPr id="367" name="テキスト ボックス 366"/>
        <xdr:cNvSpPr txBox="1"/>
      </xdr:nvSpPr>
      <xdr:spPr>
        <a:xfrm>
          <a:off x="9372111" y="100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152421</xdr:rowOff>
    </xdr:from>
    <xdr:to>
      <xdr:col>46</xdr:col>
      <xdr:colOff>38100</xdr:colOff>
      <xdr:row>58</xdr:row>
      <xdr:rowOff>82571</xdr:rowOff>
    </xdr:to>
    <xdr:sp macro="" textlink="">
      <xdr:nvSpPr>
        <xdr:cNvPr id="368" name="楕円 367"/>
        <xdr:cNvSpPr/>
      </xdr:nvSpPr>
      <xdr:spPr>
        <a:xfrm>
          <a:off x="8699500" y="99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73698</xdr:rowOff>
    </xdr:from>
    <xdr:ext cx="534377" cy="259045"/>
    <xdr:sp macro="" textlink="">
      <xdr:nvSpPr>
        <xdr:cNvPr id="369" name="テキスト ボックス 368"/>
        <xdr:cNvSpPr txBox="1"/>
      </xdr:nvSpPr>
      <xdr:spPr>
        <a:xfrm>
          <a:off x="8483111" y="100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163312</xdr:rowOff>
    </xdr:from>
    <xdr:to>
      <xdr:col>41</xdr:col>
      <xdr:colOff>101600</xdr:colOff>
      <xdr:row>58</xdr:row>
      <xdr:rowOff>93462</xdr:rowOff>
    </xdr:to>
    <xdr:sp macro="" textlink="">
      <xdr:nvSpPr>
        <xdr:cNvPr id="370" name="楕円 369"/>
        <xdr:cNvSpPr/>
      </xdr:nvSpPr>
      <xdr:spPr>
        <a:xfrm>
          <a:off x="7810500" y="99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84589</xdr:rowOff>
    </xdr:from>
    <xdr:ext cx="534377" cy="259045"/>
    <xdr:sp macro="" textlink="">
      <xdr:nvSpPr>
        <xdr:cNvPr id="371" name="テキスト ボックス 370"/>
        <xdr:cNvSpPr txBox="1"/>
      </xdr:nvSpPr>
      <xdr:spPr>
        <a:xfrm>
          <a:off x="7594111" y="1002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156828</xdr:rowOff>
    </xdr:from>
    <xdr:to>
      <xdr:col>36</xdr:col>
      <xdr:colOff>165100</xdr:colOff>
      <xdr:row>58</xdr:row>
      <xdr:rowOff>86978</xdr:rowOff>
    </xdr:to>
    <xdr:sp macro="" textlink="">
      <xdr:nvSpPr>
        <xdr:cNvPr id="372" name="楕円 371"/>
        <xdr:cNvSpPr/>
      </xdr:nvSpPr>
      <xdr:spPr>
        <a:xfrm>
          <a:off x="6921500" y="99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78105</xdr:rowOff>
    </xdr:from>
    <xdr:ext cx="534377" cy="259045"/>
    <xdr:sp macro="" textlink="">
      <xdr:nvSpPr>
        <xdr:cNvPr id="373" name="テキスト ボックス 372"/>
        <xdr:cNvSpPr txBox="1"/>
      </xdr:nvSpPr>
      <xdr:spPr>
        <a:xfrm>
          <a:off x="6705111" y="100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47365</xdr:rowOff>
    </xdr:from>
    <xdr:to>
      <xdr:col>55</xdr:col>
      <xdr:colOff>0</xdr:colOff>
      <xdr:row>75</xdr:row>
      <xdr:rowOff>145567</xdr:rowOff>
    </xdr:to>
    <xdr:cxnSp macro="">
      <xdr:nvCxnSpPr>
        <xdr:cNvPr id="402" name="直線コネクタ 401"/>
        <xdr:cNvCxnSpPr/>
      </xdr:nvCxnSpPr>
      <xdr:spPr>
        <a:xfrm flipV="1">
          <a:off x="9639300" y="12906115"/>
          <a:ext cx="838200" cy="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102286</xdr:rowOff>
    </xdr:from>
    <xdr:to>
      <xdr:col>50</xdr:col>
      <xdr:colOff>114300</xdr:colOff>
      <xdr:row>75</xdr:row>
      <xdr:rowOff>145567</xdr:rowOff>
    </xdr:to>
    <xdr:cxnSp macro="">
      <xdr:nvCxnSpPr>
        <xdr:cNvPr id="405" name="直線コネクタ 404"/>
        <xdr:cNvCxnSpPr/>
      </xdr:nvCxnSpPr>
      <xdr:spPr>
        <a:xfrm>
          <a:off x="8750300" y="12961036"/>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121279</xdr:rowOff>
    </xdr:from>
    <xdr:to>
      <xdr:col>45</xdr:col>
      <xdr:colOff>177800</xdr:colOff>
      <xdr:row>75</xdr:row>
      <xdr:rowOff>102286</xdr:rowOff>
    </xdr:to>
    <xdr:cxnSp macro="">
      <xdr:nvCxnSpPr>
        <xdr:cNvPr id="408" name="直線コネクタ 407"/>
        <xdr:cNvCxnSpPr/>
      </xdr:nvCxnSpPr>
      <xdr:spPr>
        <a:xfrm>
          <a:off x="7861300" y="12808579"/>
          <a:ext cx="889000" cy="1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121279</xdr:rowOff>
    </xdr:from>
    <xdr:to>
      <xdr:col>41</xdr:col>
      <xdr:colOff>50800</xdr:colOff>
      <xdr:row>75</xdr:row>
      <xdr:rowOff>126670</xdr:rowOff>
    </xdr:to>
    <xdr:cxnSp macro="">
      <xdr:nvCxnSpPr>
        <xdr:cNvPr id="411" name="直線コネクタ 410"/>
        <xdr:cNvCxnSpPr/>
      </xdr:nvCxnSpPr>
      <xdr:spPr>
        <a:xfrm flipV="1">
          <a:off x="6972300" y="12808579"/>
          <a:ext cx="889000" cy="1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168015</xdr:rowOff>
    </xdr:from>
    <xdr:to>
      <xdr:col>55</xdr:col>
      <xdr:colOff>50800</xdr:colOff>
      <xdr:row>75</xdr:row>
      <xdr:rowOff>98165</xdr:rowOff>
    </xdr:to>
    <xdr:sp macro="" textlink="">
      <xdr:nvSpPr>
        <xdr:cNvPr id="421" name="楕円 420"/>
        <xdr:cNvSpPr/>
      </xdr:nvSpPr>
      <xdr:spPr>
        <a:xfrm>
          <a:off x="10426700" y="128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19442</xdr:rowOff>
    </xdr:from>
    <xdr:ext cx="534377" cy="259045"/>
    <xdr:sp macro="" textlink="">
      <xdr:nvSpPr>
        <xdr:cNvPr id="422" name="商工費該当値テキスト"/>
        <xdr:cNvSpPr txBox="1"/>
      </xdr:nvSpPr>
      <xdr:spPr>
        <a:xfrm>
          <a:off x="10528300" y="127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94767</xdr:rowOff>
    </xdr:from>
    <xdr:to>
      <xdr:col>50</xdr:col>
      <xdr:colOff>165100</xdr:colOff>
      <xdr:row>76</xdr:row>
      <xdr:rowOff>24916</xdr:rowOff>
    </xdr:to>
    <xdr:sp macro="" textlink="">
      <xdr:nvSpPr>
        <xdr:cNvPr id="423" name="楕円 422"/>
        <xdr:cNvSpPr/>
      </xdr:nvSpPr>
      <xdr:spPr>
        <a:xfrm>
          <a:off x="9588500" y="12953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41444</xdr:rowOff>
    </xdr:from>
    <xdr:ext cx="534377" cy="259045"/>
    <xdr:sp macro="" textlink="">
      <xdr:nvSpPr>
        <xdr:cNvPr id="424" name="テキスト ボックス 423"/>
        <xdr:cNvSpPr txBox="1"/>
      </xdr:nvSpPr>
      <xdr:spPr>
        <a:xfrm>
          <a:off x="9372111" y="127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51486</xdr:rowOff>
    </xdr:from>
    <xdr:to>
      <xdr:col>46</xdr:col>
      <xdr:colOff>38100</xdr:colOff>
      <xdr:row>75</xdr:row>
      <xdr:rowOff>153085</xdr:rowOff>
    </xdr:to>
    <xdr:sp macro="" textlink="">
      <xdr:nvSpPr>
        <xdr:cNvPr id="425" name="楕円 424"/>
        <xdr:cNvSpPr/>
      </xdr:nvSpPr>
      <xdr:spPr>
        <a:xfrm>
          <a:off x="8699500" y="1291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169613</xdr:rowOff>
    </xdr:from>
    <xdr:ext cx="534377" cy="259045"/>
    <xdr:sp macro="" textlink="">
      <xdr:nvSpPr>
        <xdr:cNvPr id="426" name="テキスト ボックス 425"/>
        <xdr:cNvSpPr txBox="1"/>
      </xdr:nvSpPr>
      <xdr:spPr>
        <a:xfrm>
          <a:off x="8483111"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70479</xdr:rowOff>
    </xdr:from>
    <xdr:to>
      <xdr:col>41</xdr:col>
      <xdr:colOff>101600</xdr:colOff>
      <xdr:row>75</xdr:row>
      <xdr:rowOff>629</xdr:rowOff>
    </xdr:to>
    <xdr:sp macro="" textlink="">
      <xdr:nvSpPr>
        <xdr:cNvPr id="427" name="楕円 426"/>
        <xdr:cNvSpPr/>
      </xdr:nvSpPr>
      <xdr:spPr>
        <a:xfrm>
          <a:off x="7810500" y="127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17156</xdr:rowOff>
    </xdr:from>
    <xdr:ext cx="534377" cy="259045"/>
    <xdr:sp macro="" textlink="">
      <xdr:nvSpPr>
        <xdr:cNvPr id="428" name="テキスト ボックス 427"/>
        <xdr:cNvSpPr txBox="1"/>
      </xdr:nvSpPr>
      <xdr:spPr>
        <a:xfrm>
          <a:off x="7594111" y="1253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75870</xdr:rowOff>
    </xdr:from>
    <xdr:to>
      <xdr:col>36</xdr:col>
      <xdr:colOff>165100</xdr:colOff>
      <xdr:row>76</xdr:row>
      <xdr:rowOff>6020</xdr:rowOff>
    </xdr:to>
    <xdr:sp macro="" textlink="">
      <xdr:nvSpPr>
        <xdr:cNvPr id="429" name="楕円 428"/>
        <xdr:cNvSpPr/>
      </xdr:nvSpPr>
      <xdr:spPr>
        <a:xfrm>
          <a:off x="6921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22547</xdr:rowOff>
    </xdr:from>
    <xdr:ext cx="534377" cy="259045"/>
    <xdr:sp macro="" textlink="">
      <xdr:nvSpPr>
        <xdr:cNvPr id="430" name="テキスト ボックス 429"/>
        <xdr:cNvSpPr txBox="1"/>
      </xdr:nvSpPr>
      <xdr:spPr>
        <a:xfrm>
          <a:off x="6705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24175</xdr:rowOff>
    </xdr:from>
    <xdr:to>
      <xdr:col>55</xdr:col>
      <xdr:colOff>0</xdr:colOff>
      <xdr:row>95</xdr:row>
      <xdr:rowOff>50318</xdr:rowOff>
    </xdr:to>
    <xdr:cxnSp macro="">
      <xdr:nvCxnSpPr>
        <xdr:cNvPr id="457" name="直線コネクタ 456"/>
        <xdr:cNvCxnSpPr/>
      </xdr:nvCxnSpPr>
      <xdr:spPr>
        <a:xfrm>
          <a:off x="9639300" y="16311925"/>
          <a:ext cx="8382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165650</xdr:rowOff>
    </xdr:from>
    <xdr:to>
      <xdr:col>50</xdr:col>
      <xdr:colOff>114300</xdr:colOff>
      <xdr:row>95</xdr:row>
      <xdr:rowOff>24175</xdr:rowOff>
    </xdr:to>
    <xdr:cxnSp macro="">
      <xdr:nvCxnSpPr>
        <xdr:cNvPr id="460" name="直線コネクタ 459"/>
        <xdr:cNvCxnSpPr/>
      </xdr:nvCxnSpPr>
      <xdr:spPr>
        <a:xfrm>
          <a:off x="8750300" y="16281950"/>
          <a:ext cx="8890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165650</xdr:rowOff>
    </xdr:from>
    <xdr:to>
      <xdr:col>45</xdr:col>
      <xdr:colOff>177800</xdr:colOff>
      <xdr:row>95</xdr:row>
      <xdr:rowOff>84274</xdr:rowOff>
    </xdr:to>
    <xdr:cxnSp macro="">
      <xdr:nvCxnSpPr>
        <xdr:cNvPr id="463" name="直線コネクタ 462"/>
        <xdr:cNvCxnSpPr/>
      </xdr:nvCxnSpPr>
      <xdr:spPr>
        <a:xfrm flipV="1">
          <a:off x="7861300" y="16281950"/>
          <a:ext cx="8890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84274</xdr:rowOff>
    </xdr:from>
    <xdr:to>
      <xdr:col>41</xdr:col>
      <xdr:colOff>50800</xdr:colOff>
      <xdr:row>96</xdr:row>
      <xdr:rowOff>13106</xdr:rowOff>
    </xdr:to>
    <xdr:cxnSp macro="">
      <xdr:nvCxnSpPr>
        <xdr:cNvPr id="466" name="直線コネクタ 465"/>
        <xdr:cNvCxnSpPr/>
      </xdr:nvCxnSpPr>
      <xdr:spPr>
        <a:xfrm flipV="1">
          <a:off x="6972300" y="16372024"/>
          <a:ext cx="889000" cy="1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170968</xdr:rowOff>
    </xdr:from>
    <xdr:to>
      <xdr:col>55</xdr:col>
      <xdr:colOff>50800</xdr:colOff>
      <xdr:row>95</xdr:row>
      <xdr:rowOff>101118</xdr:rowOff>
    </xdr:to>
    <xdr:sp macro="" textlink="">
      <xdr:nvSpPr>
        <xdr:cNvPr id="476" name="楕円 475"/>
        <xdr:cNvSpPr/>
      </xdr:nvSpPr>
      <xdr:spPr>
        <a:xfrm>
          <a:off x="104267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22395</xdr:rowOff>
    </xdr:from>
    <xdr:ext cx="599010" cy="259045"/>
    <xdr:sp macro="" textlink="">
      <xdr:nvSpPr>
        <xdr:cNvPr id="477" name="土木費該当値テキスト"/>
        <xdr:cNvSpPr txBox="1"/>
      </xdr:nvSpPr>
      <xdr:spPr>
        <a:xfrm>
          <a:off x="10528300" y="161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144825</xdr:rowOff>
    </xdr:from>
    <xdr:to>
      <xdr:col>50</xdr:col>
      <xdr:colOff>165100</xdr:colOff>
      <xdr:row>95</xdr:row>
      <xdr:rowOff>74975</xdr:rowOff>
    </xdr:to>
    <xdr:sp macro="" textlink="">
      <xdr:nvSpPr>
        <xdr:cNvPr id="478" name="楕円 477"/>
        <xdr:cNvSpPr/>
      </xdr:nvSpPr>
      <xdr:spPr>
        <a:xfrm>
          <a:off x="9588500" y="16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91502</xdr:rowOff>
    </xdr:from>
    <xdr:ext cx="599010" cy="259045"/>
    <xdr:sp macro="" textlink="">
      <xdr:nvSpPr>
        <xdr:cNvPr id="479" name="テキスト ボックス 478"/>
        <xdr:cNvSpPr txBox="1"/>
      </xdr:nvSpPr>
      <xdr:spPr>
        <a:xfrm>
          <a:off x="9339795" y="1603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114850</xdr:rowOff>
    </xdr:from>
    <xdr:to>
      <xdr:col>46</xdr:col>
      <xdr:colOff>38100</xdr:colOff>
      <xdr:row>95</xdr:row>
      <xdr:rowOff>45000</xdr:rowOff>
    </xdr:to>
    <xdr:sp macro="" textlink="">
      <xdr:nvSpPr>
        <xdr:cNvPr id="480" name="楕円 479"/>
        <xdr:cNvSpPr/>
      </xdr:nvSpPr>
      <xdr:spPr>
        <a:xfrm>
          <a:off x="8699500" y="162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61527</xdr:rowOff>
    </xdr:from>
    <xdr:ext cx="599010" cy="259045"/>
    <xdr:sp macro="" textlink="">
      <xdr:nvSpPr>
        <xdr:cNvPr id="481" name="テキスト ボックス 480"/>
        <xdr:cNvSpPr txBox="1"/>
      </xdr:nvSpPr>
      <xdr:spPr>
        <a:xfrm>
          <a:off x="8450795" y="1600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33474</xdr:rowOff>
    </xdr:from>
    <xdr:to>
      <xdr:col>41</xdr:col>
      <xdr:colOff>101600</xdr:colOff>
      <xdr:row>95</xdr:row>
      <xdr:rowOff>135074</xdr:rowOff>
    </xdr:to>
    <xdr:sp macro="" textlink="">
      <xdr:nvSpPr>
        <xdr:cNvPr id="482" name="楕円 481"/>
        <xdr:cNvSpPr/>
      </xdr:nvSpPr>
      <xdr:spPr>
        <a:xfrm>
          <a:off x="7810500" y="16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151601</xdr:rowOff>
    </xdr:from>
    <xdr:ext cx="599010" cy="259045"/>
    <xdr:sp macro="" textlink="">
      <xdr:nvSpPr>
        <xdr:cNvPr id="483" name="テキスト ボックス 482"/>
        <xdr:cNvSpPr txBox="1"/>
      </xdr:nvSpPr>
      <xdr:spPr>
        <a:xfrm>
          <a:off x="7561795" y="1609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133756</xdr:rowOff>
    </xdr:from>
    <xdr:to>
      <xdr:col>36</xdr:col>
      <xdr:colOff>165100</xdr:colOff>
      <xdr:row>96</xdr:row>
      <xdr:rowOff>63906</xdr:rowOff>
    </xdr:to>
    <xdr:sp macro="" textlink="">
      <xdr:nvSpPr>
        <xdr:cNvPr id="484" name="楕円 483"/>
        <xdr:cNvSpPr/>
      </xdr:nvSpPr>
      <xdr:spPr>
        <a:xfrm>
          <a:off x="6921500" y="164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80433</xdr:rowOff>
    </xdr:from>
    <xdr:ext cx="599010" cy="259045"/>
    <xdr:sp macro="" textlink="">
      <xdr:nvSpPr>
        <xdr:cNvPr id="485" name="テキスト ボックス 484"/>
        <xdr:cNvSpPr txBox="1"/>
      </xdr:nvSpPr>
      <xdr:spPr>
        <a:xfrm>
          <a:off x="6672795" y="1619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93576</xdr:rowOff>
    </xdr:from>
    <xdr:to>
      <xdr:col>85</xdr:col>
      <xdr:colOff>127000</xdr:colOff>
      <xdr:row>37</xdr:row>
      <xdr:rowOff>95809</xdr:rowOff>
    </xdr:to>
    <xdr:cxnSp macro="">
      <xdr:nvCxnSpPr>
        <xdr:cNvPr id="514" name="直線コネクタ 513"/>
        <xdr:cNvCxnSpPr/>
      </xdr:nvCxnSpPr>
      <xdr:spPr>
        <a:xfrm flipV="1">
          <a:off x="15481300" y="6437226"/>
          <a:ext cx="8382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95809</xdr:rowOff>
    </xdr:from>
    <xdr:to>
      <xdr:col>81</xdr:col>
      <xdr:colOff>50800</xdr:colOff>
      <xdr:row>37</xdr:row>
      <xdr:rowOff>97866</xdr:rowOff>
    </xdr:to>
    <xdr:cxnSp macro="">
      <xdr:nvCxnSpPr>
        <xdr:cNvPr id="517" name="直線コネクタ 516"/>
        <xdr:cNvCxnSpPr/>
      </xdr:nvCxnSpPr>
      <xdr:spPr>
        <a:xfrm flipV="1">
          <a:off x="14592300" y="643945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96609</xdr:rowOff>
    </xdr:from>
    <xdr:to>
      <xdr:col>76</xdr:col>
      <xdr:colOff>114300</xdr:colOff>
      <xdr:row>37</xdr:row>
      <xdr:rowOff>97866</xdr:rowOff>
    </xdr:to>
    <xdr:cxnSp macro="">
      <xdr:nvCxnSpPr>
        <xdr:cNvPr id="520" name="直線コネクタ 519"/>
        <xdr:cNvCxnSpPr/>
      </xdr:nvCxnSpPr>
      <xdr:spPr>
        <a:xfrm>
          <a:off x="13703300" y="644025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33797</xdr:rowOff>
    </xdr:from>
    <xdr:to>
      <xdr:col>71</xdr:col>
      <xdr:colOff>177800</xdr:colOff>
      <xdr:row>37</xdr:row>
      <xdr:rowOff>96609</xdr:rowOff>
    </xdr:to>
    <xdr:cxnSp macro="">
      <xdr:nvCxnSpPr>
        <xdr:cNvPr id="523" name="直線コネクタ 522"/>
        <xdr:cNvCxnSpPr/>
      </xdr:nvCxnSpPr>
      <xdr:spPr>
        <a:xfrm>
          <a:off x="12814300" y="6377447"/>
          <a:ext cx="889000" cy="6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42776</xdr:rowOff>
    </xdr:from>
    <xdr:to>
      <xdr:col>85</xdr:col>
      <xdr:colOff>177800</xdr:colOff>
      <xdr:row>37</xdr:row>
      <xdr:rowOff>144376</xdr:rowOff>
    </xdr:to>
    <xdr:sp macro="" textlink="">
      <xdr:nvSpPr>
        <xdr:cNvPr id="533" name="楕円 532"/>
        <xdr:cNvSpPr/>
      </xdr:nvSpPr>
      <xdr:spPr>
        <a:xfrm>
          <a:off x="16268700" y="63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21203</xdr:rowOff>
    </xdr:from>
    <xdr:ext cx="534377" cy="259045"/>
    <xdr:sp macro="" textlink="">
      <xdr:nvSpPr>
        <xdr:cNvPr id="534" name="消防費該当値テキスト"/>
        <xdr:cNvSpPr txBox="1"/>
      </xdr:nvSpPr>
      <xdr:spPr>
        <a:xfrm>
          <a:off x="16370300" y="63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45009</xdr:rowOff>
    </xdr:from>
    <xdr:to>
      <xdr:col>81</xdr:col>
      <xdr:colOff>101600</xdr:colOff>
      <xdr:row>37</xdr:row>
      <xdr:rowOff>146609</xdr:rowOff>
    </xdr:to>
    <xdr:sp macro="" textlink="">
      <xdr:nvSpPr>
        <xdr:cNvPr id="535" name="楕円 534"/>
        <xdr:cNvSpPr/>
      </xdr:nvSpPr>
      <xdr:spPr>
        <a:xfrm>
          <a:off x="15430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137736</xdr:rowOff>
    </xdr:from>
    <xdr:ext cx="534377" cy="259045"/>
    <xdr:sp macro="" textlink="">
      <xdr:nvSpPr>
        <xdr:cNvPr id="536" name="テキスト ボックス 535"/>
        <xdr:cNvSpPr txBox="1"/>
      </xdr:nvSpPr>
      <xdr:spPr>
        <a:xfrm>
          <a:off x="15214111" y="64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47066</xdr:rowOff>
    </xdr:from>
    <xdr:to>
      <xdr:col>76</xdr:col>
      <xdr:colOff>165100</xdr:colOff>
      <xdr:row>37</xdr:row>
      <xdr:rowOff>148666</xdr:rowOff>
    </xdr:to>
    <xdr:sp macro="" textlink="">
      <xdr:nvSpPr>
        <xdr:cNvPr id="537" name="楕円 536"/>
        <xdr:cNvSpPr/>
      </xdr:nvSpPr>
      <xdr:spPr>
        <a:xfrm>
          <a:off x="14541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139793</xdr:rowOff>
    </xdr:from>
    <xdr:ext cx="534377" cy="259045"/>
    <xdr:sp macro="" textlink="">
      <xdr:nvSpPr>
        <xdr:cNvPr id="538" name="テキスト ボックス 537"/>
        <xdr:cNvSpPr txBox="1"/>
      </xdr:nvSpPr>
      <xdr:spPr>
        <a:xfrm>
          <a:off x="14325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45809</xdr:rowOff>
    </xdr:from>
    <xdr:to>
      <xdr:col>72</xdr:col>
      <xdr:colOff>38100</xdr:colOff>
      <xdr:row>37</xdr:row>
      <xdr:rowOff>147409</xdr:rowOff>
    </xdr:to>
    <xdr:sp macro="" textlink="">
      <xdr:nvSpPr>
        <xdr:cNvPr id="539" name="楕円 538"/>
        <xdr:cNvSpPr/>
      </xdr:nvSpPr>
      <xdr:spPr>
        <a:xfrm>
          <a:off x="13652500" y="63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138536</xdr:rowOff>
    </xdr:from>
    <xdr:ext cx="534377" cy="259045"/>
    <xdr:sp macro="" textlink="">
      <xdr:nvSpPr>
        <xdr:cNvPr id="540" name="テキスト ボックス 539"/>
        <xdr:cNvSpPr txBox="1"/>
      </xdr:nvSpPr>
      <xdr:spPr>
        <a:xfrm>
          <a:off x="13436111" y="64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154447</xdr:rowOff>
    </xdr:from>
    <xdr:to>
      <xdr:col>67</xdr:col>
      <xdr:colOff>101600</xdr:colOff>
      <xdr:row>37</xdr:row>
      <xdr:rowOff>84597</xdr:rowOff>
    </xdr:to>
    <xdr:sp macro="" textlink="">
      <xdr:nvSpPr>
        <xdr:cNvPr id="541" name="楕円 540"/>
        <xdr:cNvSpPr/>
      </xdr:nvSpPr>
      <xdr:spPr>
        <a:xfrm>
          <a:off x="12763500" y="63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101124</xdr:rowOff>
    </xdr:from>
    <xdr:ext cx="534377" cy="259045"/>
    <xdr:sp macro="" textlink="">
      <xdr:nvSpPr>
        <xdr:cNvPr id="542" name="テキスト ボックス 541"/>
        <xdr:cNvSpPr txBox="1"/>
      </xdr:nvSpPr>
      <xdr:spPr>
        <a:xfrm>
          <a:off x="12547111" y="61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2067</xdr:rowOff>
    </xdr:from>
    <xdr:to>
      <xdr:col>85</xdr:col>
      <xdr:colOff>127000</xdr:colOff>
      <xdr:row>56</xdr:row>
      <xdr:rowOff>81476</xdr:rowOff>
    </xdr:to>
    <xdr:cxnSp macro="">
      <xdr:nvCxnSpPr>
        <xdr:cNvPr id="572" name="直線コネクタ 571"/>
        <xdr:cNvCxnSpPr/>
      </xdr:nvCxnSpPr>
      <xdr:spPr>
        <a:xfrm flipV="1">
          <a:off x="15481300" y="9431817"/>
          <a:ext cx="838200" cy="2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121199</xdr:rowOff>
    </xdr:from>
    <xdr:to>
      <xdr:col>81</xdr:col>
      <xdr:colOff>50800</xdr:colOff>
      <xdr:row>56</xdr:row>
      <xdr:rowOff>81476</xdr:rowOff>
    </xdr:to>
    <xdr:cxnSp macro="">
      <xdr:nvCxnSpPr>
        <xdr:cNvPr id="575" name="直線コネクタ 574"/>
        <xdr:cNvCxnSpPr/>
      </xdr:nvCxnSpPr>
      <xdr:spPr>
        <a:xfrm>
          <a:off x="14592300" y="9036599"/>
          <a:ext cx="889000" cy="6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36998</xdr:rowOff>
    </xdr:from>
    <xdr:to>
      <xdr:col>76</xdr:col>
      <xdr:colOff>114300</xdr:colOff>
      <xdr:row>52</xdr:row>
      <xdr:rowOff>121199</xdr:rowOff>
    </xdr:to>
    <xdr:cxnSp macro="">
      <xdr:nvCxnSpPr>
        <xdr:cNvPr id="578" name="直線コネクタ 577"/>
        <xdr:cNvCxnSpPr/>
      </xdr:nvCxnSpPr>
      <xdr:spPr>
        <a:xfrm>
          <a:off x="13703300" y="895239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36998</xdr:rowOff>
    </xdr:from>
    <xdr:to>
      <xdr:col>71</xdr:col>
      <xdr:colOff>177800</xdr:colOff>
      <xdr:row>56</xdr:row>
      <xdr:rowOff>28372</xdr:rowOff>
    </xdr:to>
    <xdr:cxnSp macro="">
      <xdr:nvCxnSpPr>
        <xdr:cNvPr id="581" name="直線コネクタ 580"/>
        <xdr:cNvCxnSpPr/>
      </xdr:nvCxnSpPr>
      <xdr:spPr>
        <a:xfrm flipV="1">
          <a:off x="12814300" y="8952398"/>
          <a:ext cx="889000" cy="67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122717</xdr:rowOff>
    </xdr:from>
    <xdr:to>
      <xdr:col>85</xdr:col>
      <xdr:colOff>177800</xdr:colOff>
      <xdr:row>55</xdr:row>
      <xdr:rowOff>52867</xdr:rowOff>
    </xdr:to>
    <xdr:sp macro="" textlink="">
      <xdr:nvSpPr>
        <xdr:cNvPr id="591" name="楕円 590"/>
        <xdr:cNvSpPr/>
      </xdr:nvSpPr>
      <xdr:spPr>
        <a:xfrm>
          <a:off x="16268700" y="93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145594</xdr:rowOff>
    </xdr:from>
    <xdr:ext cx="599010" cy="259045"/>
    <xdr:sp macro="" textlink="">
      <xdr:nvSpPr>
        <xdr:cNvPr id="592" name="教育費該当値テキスト"/>
        <xdr:cNvSpPr txBox="1"/>
      </xdr:nvSpPr>
      <xdr:spPr>
        <a:xfrm>
          <a:off x="16370300" y="92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30676</xdr:rowOff>
    </xdr:from>
    <xdr:to>
      <xdr:col>81</xdr:col>
      <xdr:colOff>101600</xdr:colOff>
      <xdr:row>56</xdr:row>
      <xdr:rowOff>132276</xdr:rowOff>
    </xdr:to>
    <xdr:sp macro="" textlink="">
      <xdr:nvSpPr>
        <xdr:cNvPr id="593" name="楕円 592"/>
        <xdr:cNvSpPr/>
      </xdr:nvSpPr>
      <xdr:spPr>
        <a:xfrm>
          <a:off x="15430500" y="96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148803</xdr:rowOff>
    </xdr:from>
    <xdr:ext cx="599010" cy="259045"/>
    <xdr:sp macro="" textlink="">
      <xdr:nvSpPr>
        <xdr:cNvPr id="594" name="テキスト ボックス 593"/>
        <xdr:cNvSpPr txBox="1"/>
      </xdr:nvSpPr>
      <xdr:spPr>
        <a:xfrm>
          <a:off x="15181795" y="940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70399</xdr:rowOff>
    </xdr:from>
    <xdr:to>
      <xdr:col>76</xdr:col>
      <xdr:colOff>165100</xdr:colOff>
      <xdr:row>53</xdr:row>
      <xdr:rowOff>549</xdr:rowOff>
    </xdr:to>
    <xdr:sp macro="" textlink="">
      <xdr:nvSpPr>
        <xdr:cNvPr id="595" name="楕円 594"/>
        <xdr:cNvSpPr/>
      </xdr:nvSpPr>
      <xdr:spPr>
        <a:xfrm>
          <a:off x="14541500" y="89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17076</xdr:rowOff>
    </xdr:from>
    <xdr:ext cx="599010" cy="259045"/>
    <xdr:sp macro="" textlink="">
      <xdr:nvSpPr>
        <xdr:cNvPr id="596" name="テキスト ボックス 595"/>
        <xdr:cNvSpPr txBox="1"/>
      </xdr:nvSpPr>
      <xdr:spPr>
        <a:xfrm>
          <a:off x="14292795" y="87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157648</xdr:rowOff>
    </xdr:from>
    <xdr:to>
      <xdr:col>72</xdr:col>
      <xdr:colOff>38100</xdr:colOff>
      <xdr:row>52</xdr:row>
      <xdr:rowOff>87798</xdr:rowOff>
    </xdr:to>
    <xdr:sp macro="" textlink="">
      <xdr:nvSpPr>
        <xdr:cNvPr id="597" name="楕円 596"/>
        <xdr:cNvSpPr/>
      </xdr:nvSpPr>
      <xdr:spPr>
        <a:xfrm>
          <a:off x="13652500" y="8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104325</xdr:rowOff>
    </xdr:from>
    <xdr:ext cx="599010" cy="259045"/>
    <xdr:sp macro="" textlink="">
      <xdr:nvSpPr>
        <xdr:cNvPr id="598" name="テキスト ボックス 597"/>
        <xdr:cNvSpPr txBox="1"/>
      </xdr:nvSpPr>
      <xdr:spPr>
        <a:xfrm>
          <a:off x="13403795" y="86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149022</xdr:rowOff>
    </xdr:from>
    <xdr:to>
      <xdr:col>67</xdr:col>
      <xdr:colOff>101600</xdr:colOff>
      <xdr:row>56</xdr:row>
      <xdr:rowOff>79172</xdr:rowOff>
    </xdr:to>
    <xdr:sp macro="" textlink="">
      <xdr:nvSpPr>
        <xdr:cNvPr id="599" name="楕円 598"/>
        <xdr:cNvSpPr/>
      </xdr:nvSpPr>
      <xdr:spPr>
        <a:xfrm>
          <a:off x="12763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95699</xdr:rowOff>
    </xdr:from>
    <xdr:ext cx="599010" cy="259045"/>
    <xdr:sp macro="" textlink="">
      <xdr:nvSpPr>
        <xdr:cNvPr id="600" name="テキスト ボックス 599"/>
        <xdr:cNvSpPr txBox="1"/>
      </xdr:nvSpPr>
      <xdr:spPr>
        <a:xfrm>
          <a:off x="12514795" y="935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96890</xdr:rowOff>
    </xdr:from>
    <xdr:to>
      <xdr:col>85</xdr:col>
      <xdr:colOff>127000</xdr:colOff>
      <xdr:row>79</xdr:row>
      <xdr:rowOff>98729</xdr:rowOff>
    </xdr:to>
    <xdr:cxnSp macro="">
      <xdr:nvCxnSpPr>
        <xdr:cNvPr id="631" name="直線コネクタ 630"/>
        <xdr:cNvCxnSpPr/>
      </xdr:nvCxnSpPr>
      <xdr:spPr>
        <a:xfrm>
          <a:off x="15481300" y="13641440"/>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68873</xdr:rowOff>
    </xdr:from>
    <xdr:to>
      <xdr:col>81</xdr:col>
      <xdr:colOff>50800</xdr:colOff>
      <xdr:row>79</xdr:row>
      <xdr:rowOff>96890</xdr:rowOff>
    </xdr:to>
    <xdr:cxnSp macro="">
      <xdr:nvCxnSpPr>
        <xdr:cNvPr id="634" name="直線コネクタ 633"/>
        <xdr:cNvCxnSpPr/>
      </xdr:nvCxnSpPr>
      <xdr:spPr>
        <a:xfrm>
          <a:off x="14592300" y="13613423"/>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68873</xdr:rowOff>
    </xdr:from>
    <xdr:to>
      <xdr:col>76</xdr:col>
      <xdr:colOff>114300</xdr:colOff>
      <xdr:row>79</xdr:row>
      <xdr:rowOff>98718</xdr:rowOff>
    </xdr:to>
    <xdr:cxnSp macro="">
      <xdr:nvCxnSpPr>
        <xdr:cNvPr id="637" name="直線コネクタ 636"/>
        <xdr:cNvCxnSpPr/>
      </xdr:nvCxnSpPr>
      <xdr:spPr>
        <a:xfrm flipV="1">
          <a:off x="13703300" y="13613423"/>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94568</xdr:rowOff>
    </xdr:from>
    <xdr:to>
      <xdr:col>71</xdr:col>
      <xdr:colOff>177800</xdr:colOff>
      <xdr:row>79</xdr:row>
      <xdr:rowOff>98718</xdr:rowOff>
    </xdr:to>
    <xdr:cxnSp macro="">
      <xdr:nvCxnSpPr>
        <xdr:cNvPr id="640" name="直線コネクタ 639"/>
        <xdr:cNvCxnSpPr/>
      </xdr:nvCxnSpPr>
      <xdr:spPr>
        <a:xfrm>
          <a:off x="12814300" y="13639118"/>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47929</xdr:rowOff>
    </xdr:from>
    <xdr:to>
      <xdr:col>85</xdr:col>
      <xdr:colOff>177800</xdr:colOff>
      <xdr:row>79</xdr:row>
      <xdr:rowOff>149529</xdr:rowOff>
    </xdr:to>
    <xdr:sp macro="" textlink="">
      <xdr:nvSpPr>
        <xdr:cNvPr id="650" name="楕円 649"/>
        <xdr:cNvSpPr/>
      </xdr:nvSpPr>
      <xdr:spPr>
        <a:xfrm>
          <a:off x="162687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313932" cy="259045"/>
    <xdr:sp macro="" textlink="">
      <xdr:nvSpPr>
        <xdr:cNvPr id="651" name="災害復旧費該当値テキスト"/>
        <xdr:cNvSpPr txBox="1"/>
      </xdr:nvSpPr>
      <xdr:spPr>
        <a:xfrm>
          <a:off x="16370300" y="13517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46090</xdr:rowOff>
    </xdr:from>
    <xdr:to>
      <xdr:col>81</xdr:col>
      <xdr:colOff>101600</xdr:colOff>
      <xdr:row>79</xdr:row>
      <xdr:rowOff>147690</xdr:rowOff>
    </xdr:to>
    <xdr:sp macro="" textlink="">
      <xdr:nvSpPr>
        <xdr:cNvPr id="652" name="楕円 651"/>
        <xdr:cNvSpPr/>
      </xdr:nvSpPr>
      <xdr:spPr>
        <a:xfrm>
          <a:off x="15430500" y="135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138817</xdr:rowOff>
    </xdr:from>
    <xdr:ext cx="378565" cy="259045"/>
    <xdr:sp macro="" textlink="">
      <xdr:nvSpPr>
        <xdr:cNvPr id="653" name="テキスト ボックス 652"/>
        <xdr:cNvSpPr txBox="1"/>
      </xdr:nvSpPr>
      <xdr:spPr>
        <a:xfrm>
          <a:off x="15292017" y="136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18073</xdr:rowOff>
    </xdr:from>
    <xdr:to>
      <xdr:col>76</xdr:col>
      <xdr:colOff>165100</xdr:colOff>
      <xdr:row>79</xdr:row>
      <xdr:rowOff>119673</xdr:rowOff>
    </xdr:to>
    <xdr:sp macro="" textlink="">
      <xdr:nvSpPr>
        <xdr:cNvPr id="654" name="楕円 653"/>
        <xdr:cNvSpPr/>
      </xdr:nvSpPr>
      <xdr:spPr>
        <a:xfrm>
          <a:off x="14541500" y="13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110800</xdr:rowOff>
    </xdr:from>
    <xdr:ext cx="469744" cy="259045"/>
    <xdr:sp macro="" textlink="">
      <xdr:nvSpPr>
        <xdr:cNvPr id="655" name="テキスト ボックス 654"/>
        <xdr:cNvSpPr txBox="1"/>
      </xdr:nvSpPr>
      <xdr:spPr>
        <a:xfrm>
          <a:off x="14357428" y="136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47918</xdr:rowOff>
    </xdr:from>
    <xdr:to>
      <xdr:col>72</xdr:col>
      <xdr:colOff>38100</xdr:colOff>
      <xdr:row>79</xdr:row>
      <xdr:rowOff>149518</xdr:rowOff>
    </xdr:to>
    <xdr:sp macro="" textlink="">
      <xdr:nvSpPr>
        <xdr:cNvPr id="656" name="楕円 655"/>
        <xdr:cNvSpPr/>
      </xdr:nvSpPr>
      <xdr:spPr>
        <a:xfrm>
          <a:off x="13652500" y="13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140645</xdr:rowOff>
    </xdr:from>
    <xdr:ext cx="313932" cy="259045"/>
    <xdr:sp macro="" textlink="">
      <xdr:nvSpPr>
        <xdr:cNvPr id="657" name="テキスト ボックス 656"/>
        <xdr:cNvSpPr txBox="1"/>
      </xdr:nvSpPr>
      <xdr:spPr>
        <a:xfrm>
          <a:off x="13546333" y="13685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43768</xdr:rowOff>
    </xdr:from>
    <xdr:to>
      <xdr:col>67</xdr:col>
      <xdr:colOff>101600</xdr:colOff>
      <xdr:row>79</xdr:row>
      <xdr:rowOff>145368</xdr:rowOff>
    </xdr:to>
    <xdr:sp macro="" textlink="">
      <xdr:nvSpPr>
        <xdr:cNvPr id="658" name="楕円 657"/>
        <xdr:cNvSpPr/>
      </xdr:nvSpPr>
      <xdr:spPr>
        <a:xfrm>
          <a:off x="12763500" y="13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136495</xdr:rowOff>
    </xdr:from>
    <xdr:ext cx="469744" cy="259045"/>
    <xdr:sp macro="" textlink="">
      <xdr:nvSpPr>
        <xdr:cNvPr id="659" name="テキスト ボックス 658"/>
        <xdr:cNvSpPr txBox="1"/>
      </xdr:nvSpPr>
      <xdr:spPr>
        <a:xfrm>
          <a:off x="12579428" y="1368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77653</xdr:rowOff>
    </xdr:from>
    <xdr:to>
      <xdr:col>85</xdr:col>
      <xdr:colOff>127000</xdr:colOff>
      <xdr:row>95</xdr:row>
      <xdr:rowOff>107522</xdr:rowOff>
    </xdr:to>
    <xdr:cxnSp macro="">
      <xdr:nvCxnSpPr>
        <xdr:cNvPr id="686" name="直線コネクタ 685"/>
        <xdr:cNvCxnSpPr/>
      </xdr:nvCxnSpPr>
      <xdr:spPr>
        <a:xfrm flipV="1">
          <a:off x="15481300" y="16365403"/>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107522</xdr:rowOff>
    </xdr:from>
    <xdr:to>
      <xdr:col>81</xdr:col>
      <xdr:colOff>50800</xdr:colOff>
      <xdr:row>95</xdr:row>
      <xdr:rowOff>144638</xdr:rowOff>
    </xdr:to>
    <xdr:cxnSp macro="">
      <xdr:nvCxnSpPr>
        <xdr:cNvPr id="689" name="直線コネクタ 688"/>
        <xdr:cNvCxnSpPr/>
      </xdr:nvCxnSpPr>
      <xdr:spPr>
        <a:xfrm flipV="1">
          <a:off x="14592300" y="16395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144638</xdr:rowOff>
    </xdr:from>
    <xdr:to>
      <xdr:col>76</xdr:col>
      <xdr:colOff>114300</xdr:colOff>
      <xdr:row>96</xdr:row>
      <xdr:rowOff>24541</xdr:rowOff>
    </xdr:to>
    <xdr:cxnSp macro="">
      <xdr:nvCxnSpPr>
        <xdr:cNvPr id="692" name="直線コネクタ 691"/>
        <xdr:cNvCxnSpPr/>
      </xdr:nvCxnSpPr>
      <xdr:spPr>
        <a:xfrm flipV="1">
          <a:off x="13703300" y="16432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24541</xdr:rowOff>
    </xdr:from>
    <xdr:to>
      <xdr:col>71</xdr:col>
      <xdr:colOff>177800</xdr:colOff>
      <xdr:row>96</xdr:row>
      <xdr:rowOff>60947</xdr:rowOff>
    </xdr:to>
    <xdr:cxnSp macro="">
      <xdr:nvCxnSpPr>
        <xdr:cNvPr id="695" name="直線コネクタ 694"/>
        <xdr:cNvCxnSpPr/>
      </xdr:nvCxnSpPr>
      <xdr:spPr>
        <a:xfrm flipV="1">
          <a:off x="12814300" y="16483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26853</xdr:rowOff>
    </xdr:from>
    <xdr:to>
      <xdr:col>85</xdr:col>
      <xdr:colOff>177800</xdr:colOff>
      <xdr:row>95</xdr:row>
      <xdr:rowOff>128453</xdr:rowOff>
    </xdr:to>
    <xdr:sp macro="" textlink="">
      <xdr:nvSpPr>
        <xdr:cNvPr id="705" name="楕円 704"/>
        <xdr:cNvSpPr/>
      </xdr:nvSpPr>
      <xdr:spPr>
        <a:xfrm>
          <a:off x="16268700" y="163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49730</xdr:rowOff>
    </xdr:from>
    <xdr:ext cx="599010" cy="259045"/>
    <xdr:sp macro="" textlink="">
      <xdr:nvSpPr>
        <xdr:cNvPr id="706" name="公債費該当値テキスト"/>
        <xdr:cNvSpPr txBox="1"/>
      </xdr:nvSpPr>
      <xdr:spPr>
        <a:xfrm>
          <a:off x="16370300" y="161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56722</xdr:rowOff>
    </xdr:from>
    <xdr:to>
      <xdr:col>81</xdr:col>
      <xdr:colOff>101600</xdr:colOff>
      <xdr:row>95</xdr:row>
      <xdr:rowOff>158322</xdr:rowOff>
    </xdr:to>
    <xdr:sp macro="" textlink="">
      <xdr:nvSpPr>
        <xdr:cNvPr id="707" name="楕円 706"/>
        <xdr:cNvSpPr/>
      </xdr:nvSpPr>
      <xdr:spPr>
        <a:xfrm>
          <a:off x="15430500" y="163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3399</xdr:rowOff>
    </xdr:from>
    <xdr:ext cx="599010" cy="259045"/>
    <xdr:sp macro="" textlink="">
      <xdr:nvSpPr>
        <xdr:cNvPr id="708" name="テキスト ボックス 707"/>
        <xdr:cNvSpPr txBox="1"/>
      </xdr:nvSpPr>
      <xdr:spPr>
        <a:xfrm>
          <a:off x="15181795" y="1611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93838</xdr:rowOff>
    </xdr:from>
    <xdr:to>
      <xdr:col>76</xdr:col>
      <xdr:colOff>165100</xdr:colOff>
      <xdr:row>96</xdr:row>
      <xdr:rowOff>23988</xdr:rowOff>
    </xdr:to>
    <xdr:sp macro="" textlink="">
      <xdr:nvSpPr>
        <xdr:cNvPr id="709" name="楕円 708"/>
        <xdr:cNvSpPr/>
      </xdr:nvSpPr>
      <xdr:spPr>
        <a:xfrm>
          <a:off x="14541500" y="16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40515</xdr:rowOff>
    </xdr:from>
    <xdr:ext cx="599010" cy="259045"/>
    <xdr:sp macro="" textlink="">
      <xdr:nvSpPr>
        <xdr:cNvPr id="710" name="テキスト ボックス 709"/>
        <xdr:cNvSpPr txBox="1"/>
      </xdr:nvSpPr>
      <xdr:spPr>
        <a:xfrm>
          <a:off x="14292795" y="1615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145191</xdr:rowOff>
    </xdr:from>
    <xdr:to>
      <xdr:col>72</xdr:col>
      <xdr:colOff>38100</xdr:colOff>
      <xdr:row>96</xdr:row>
      <xdr:rowOff>75341</xdr:rowOff>
    </xdr:to>
    <xdr:sp macro="" textlink="">
      <xdr:nvSpPr>
        <xdr:cNvPr id="711" name="楕円 710"/>
        <xdr:cNvSpPr/>
      </xdr:nvSpPr>
      <xdr:spPr>
        <a:xfrm>
          <a:off x="13652500" y="16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66468</xdr:rowOff>
    </xdr:from>
    <xdr:ext cx="599010" cy="259045"/>
    <xdr:sp macro="" textlink="">
      <xdr:nvSpPr>
        <xdr:cNvPr id="712" name="テキスト ボックス 711"/>
        <xdr:cNvSpPr txBox="1"/>
      </xdr:nvSpPr>
      <xdr:spPr>
        <a:xfrm>
          <a:off x="13403795" y="1652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10147</xdr:rowOff>
    </xdr:from>
    <xdr:to>
      <xdr:col>67</xdr:col>
      <xdr:colOff>101600</xdr:colOff>
      <xdr:row>96</xdr:row>
      <xdr:rowOff>111747</xdr:rowOff>
    </xdr:to>
    <xdr:sp macro="" textlink="">
      <xdr:nvSpPr>
        <xdr:cNvPr id="713" name="楕円 712"/>
        <xdr:cNvSpPr/>
      </xdr:nvSpPr>
      <xdr:spPr>
        <a:xfrm>
          <a:off x="12763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102874</xdr:rowOff>
    </xdr:from>
    <xdr:ext cx="534377" cy="259045"/>
    <xdr:sp macro="" textlink="">
      <xdr:nvSpPr>
        <xdr:cNvPr id="714" name="テキスト ボックス 713"/>
        <xdr:cNvSpPr txBox="1"/>
      </xdr:nvSpPr>
      <xdr:spPr>
        <a:xfrm>
          <a:off x="12547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土木費が平成２８年度から増加している要因は、橋梁の老朽化による補修費の増加及び公営住宅などの建替棟数の増加等による。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教育費が令和元年度において増加している要因は、教職員住宅建設事業等の普通建設事業費が増加したことによる。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標準財政規模に対する財政調整基金残高の割合は、年々上昇しており、令和元年度においても地方財政法第</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条第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項に基づく基金への積立を行っているものの、今後も老朽化している公共施設の改修や天売複合化施設の整備などの大型事業が予定されており、基金の取崩しを行いながらの財政運営となるこから、財政状況の悪化を招くことのないよう可能な限り現水準の維持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すべての会計を通じて赤字額はなく、健全な財政状況と言える。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■個別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一般会計は、毎年黒字で推移している状況にあり、引き続き計画的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に事業を行い、健全な財政運営を維持していきます。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水道事業会計は、一般会計に依存しない独立採算制の事業である。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繰上償還による利息軽減や各種の経費削減努力により黒字額を維持し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ている状況にあります。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一般会計及び水道事業会計以外の会計は、毎年黒字で推移している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ものの、これは繰入金による補てんによるものであるため、今後は、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一般会計からの繰り入れを可能な限り減少させるよう、より一層の経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費削減と歳入の確保を図ります。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6436044</v>
      </c>
      <c r="BO4" s="393"/>
      <c r="BP4" s="393"/>
      <c r="BQ4" s="393"/>
      <c r="BR4" s="393"/>
      <c r="BS4" s="393"/>
      <c r="BT4" s="393"/>
      <c r="BU4" s="394"/>
      <c r="BV4" s="392">
        <v>6282225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0.8</v>
      </c>
      <c r="CU4" s="399"/>
      <c r="CV4" s="399"/>
      <c r="CW4" s="399"/>
      <c r="CX4" s="399"/>
      <c r="CY4" s="399"/>
      <c r="CZ4" s="399"/>
      <c r="DA4" s="400"/>
      <c r="DB4" s="398">
        <v>0.8</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6402307</v>
      </c>
      <c r="BO5" s="430"/>
      <c r="BP5" s="430"/>
      <c r="BQ5" s="430"/>
      <c r="BR5" s="430"/>
      <c r="BS5" s="430"/>
      <c r="BT5" s="430"/>
      <c r="BU5" s="431"/>
      <c r="BV5" s="429">
        <v>6239211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85.4</v>
      </c>
      <c r="CU5" s="427"/>
      <c r="CV5" s="427"/>
      <c r="CW5" s="427"/>
      <c r="CX5" s="427"/>
      <c r="CY5" s="427"/>
      <c r="CZ5" s="427"/>
      <c r="DA5" s="428"/>
      <c r="DB5" s="426">
        <v>86.6</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33737</v>
      </c>
      <c r="BO6" s="430"/>
      <c r="BP6" s="430"/>
      <c r="BQ6" s="430"/>
      <c r="BR6" s="430"/>
      <c r="BS6" s="430"/>
      <c r="BT6" s="430"/>
      <c r="BU6" s="431"/>
      <c r="BV6" s="429">
        <v>43014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87.9</v>
      </c>
      <c r="CU6" s="467"/>
      <c r="CV6" s="467"/>
      <c r="CW6" s="467"/>
      <c r="CX6" s="467"/>
      <c r="CY6" s="467"/>
      <c r="CZ6" s="467"/>
      <c r="DA6" s="468"/>
      <c r="DB6" s="466">
        <v>90.1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3216</v>
      </c>
      <c r="BO7" s="430"/>
      <c r="BP7" s="430"/>
      <c r="BQ7" s="430"/>
      <c r="BR7" s="430"/>
      <c r="BS7" s="430"/>
      <c r="BT7" s="430"/>
      <c r="BU7" s="431"/>
      <c r="BV7" s="429">
        <v>14181</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3801890</v>
      </c>
      <c r="CU7" s="430"/>
      <c r="CV7" s="430"/>
      <c r="CW7" s="430"/>
      <c r="CX7" s="430"/>
      <c r="CY7" s="430"/>
      <c r="CZ7" s="430"/>
      <c r="DA7" s="431"/>
      <c r="DB7" s="429">
        <v>3810185</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102</v>
      </c>
      <c r="AV8" s="462"/>
      <c r="AW8" s="462"/>
      <c r="AX8" s="462"/>
      <c r="AY8" s="463" t="s">
        <v>110</v>
      </c>
      <c r="AZ8" s="464"/>
      <c r="BA8" s="464"/>
      <c r="BB8" s="464"/>
      <c r="BC8" s="464"/>
      <c r="BD8" s="464"/>
      <c r="BE8" s="464"/>
      <c r="BF8" s="464"/>
      <c r="BG8" s="464"/>
      <c r="BH8" s="464"/>
      <c r="BI8" s="464"/>
      <c r="BJ8" s="464"/>
      <c r="BK8" s="464"/>
      <c r="BL8" s="464"/>
      <c r="BM8" s="465"/>
      <c r="BN8" s="429">
        <v>30521</v>
      </c>
      <c r="BO8" s="430"/>
      <c r="BP8" s="430"/>
      <c r="BQ8" s="430"/>
      <c r="BR8" s="430"/>
      <c r="BS8" s="430"/>
      <c r="BT8" s="430"/>
      <c r="BU8" s="431"/>
      <c r="BV8" s="429">
        <v>28833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v>
      </c>
      <c r="CU8" s="470"/>
      <c r="CV8" s="470"/>
      <c r="CW8" s="470"/>
      <c r="CX8" s="470"/>
      <c r="CY8" s="470"/>
      <c r="CZ8" s="470"/>
      <c r="DA8" s="471"/>
      <c r="DB8" s="469">
        <v>0.2</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7327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1688</v>
      </c>
      <c r="BO9" s="430"/>
      <c r="BP9" s="430"/>
      <c r="BQ9" s="430"/>
      <c r="BR9" s="430"/>
      <c r="BS9" s="430"/>
      <c r="BT9" s="430"/>
      <c r="BU9" s="431"/>
      <c r="BV9" s="429">
        <v>-5364</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18.600000000000001</v>
      </c>
      <c r="CU9" s="427"/>
      <c r="CV9" s="427"/>
      <c r="CW9" s="427"/>
      <c r="CX9" s="427"/>
      <c r="CY9" s="427"/>
      <c r="CZ9" s="427"/>
      <c r="DA9" s="428"/>
      <c r="DB9" s="426">
        <v>17.5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119</v>
      </c>
      <c r="M10" s="459"/>
      <c r="N10" s="459"/>
      <c r="O10" s="459"/>
      <c r="P10" s="459"/>
      <c r="Q10" s="460"/>
      <c r="R10" s="480">
        <v>7964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16540</v>
      </c>
      <c r="BO10" s="430"/>
      <c r="BP10" s="430"/>
      <c r="BQ10" s="430"/>
      <c r="BR10" s="430"/>
      <c r="BS10" s="430"/>
      <c r="BT10" s="430"/>
      <c r="BU10" s="431"/>
      <c r="BV10" s="429">
        <v>17123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6796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94473</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6772</v>
      </c>
      <c r="S13" s="514"/>
      <c r="T13" s="514"/>
      <c r="U13" s="514"/>
      <c r="V13" s="515"/>
      <c r="W13" s="445" t="s">
        <v>140</v>
      </c>
      <c r="X13" s="446"/>
      <c r="Y13" s="446"/>
      <c r="Z13" s="446"/>
      <c r="AA13" s="446"/>
      <c r="AB13" s="436"/>
      <c r="AC13" s="480">
        <v>661</v>
      </c>
      <c r="AD13" s="481"/>
      <c r="AE13" s="481"/>
      <c r="AF13" s="481"/>
      <c r="AG13" s="523"/>
      <c r="AH13" s="480">
        <v>787</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18228</v>
      </c>
      <c r="BO13" s="430"/>
      <c r="BP13" s="430"/>
      <c r="BQ13" s="430"/>
      <c r="BR13" s="430"/>
      <c r="BS13" s="430"/>
      <c r="BT13" s="430"/>
      <c r="BU13" s="431"/>
      <c r="BV13" s="429">
        <v>-82714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11</v>
      </c>
      <c r="CU13" s="427"/>
      <c r="CV13" s="427"/>
      <c r="CW13" s="427"/>
      <c r="CX13" s="427"/>
      <c r="CY13" s="427"/>
      <c r="CZ13" s="427"/>
      <c r="DA13" s="428"/>
      <c r="DB13" s="426">
        <v>10.9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6993</v>
      </c>
      <c r="S14" s="514"/>
      <c r="T14" s="514"/>
      <c r="U14" s="514"/>
      <c r="V14" s="515"/>
      <c r="W14" s="419"/>
      <c r="X14" s="420"/>
      <c r="Y14" s="420"/>
      <c r="Z14" s="420"/>
      <c r="AA14" s="420"/>
      <c r="AB14" s="409"/>
      <c r="AC14" s="516">
        <v>19.899999999999999</v>
      </c>
      <c r="AD14" s="517"/>
      <c r="AE14" s="517"/>
      <c r="AF14" s="517"/>
      <c r="AG14" s="518"/>
      <c r="AH14" s="516">
        <v>21.2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12.2</v>
      </c>
      <c r="CU14" s="528"/>
      <c r="CV14" s="528"/>
      <c r="CW14" s="528"/>
      <c r="CX14" s="528"/>
      <c r="CY14" s="528"/>
      <c r="CZ14" s="528"/>
      <c r="DA14" s="529"/>
      <c r="DB14" s="527">
        <v>16.100000000000001</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147</v>
      </c>
      <c r="N15" s="521"/>
      <c r="O15" s="521"/>
      <c r="P15" s="521"/>
      <c r="Q15" s="522"/>
      <c r="R15" s="513">
        <v>6978</v>
      </c>
      <c r="S15" s="514"/>
      <c r="T15" s="514"/>
      <c r="U15" s="514"/>
      <c r="V15" s="515"/>
      <c r="W15" s="445" t="s">
        <v>148</v>
      </c>
      <c r="X15" s="446"/>
      <c r="Y15" s="446"/>
      <c r="Z15" s="446"/>
      <c r="AA15" s="446"/>
      <c r="AB15" s="436"/>
      <c r="AC15" s="480">
        <v>470</v>
      </c>
      <c r="AD15" s="481"/>
      <c r="AE15" s="481"/>
      <c r="AF15" s="481"/>
      <c r="AG15" s="523"/>
      <c r="AH15" s="480">
        <v>522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707703</v>
      </c>
      <c r="BO15" s="393"/>
      <c r="BP15" s="393"/>
      <c r="BQ15" s="393"/>
      <c r="BR15" s="393"/>
      <c r="BS15" s="393"/>
      <c r="BT15" s="393"/>
      <c r="BU15" s="394"/>
      <c r="BV15" s="392">
        <v>694775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14.2</v>
      </c>
      <c r="AD16" s="517"/>
      <c r="AE16" s="517"/>
      <c r="AF16" s="517"/>
      <c r="AG16" s="518"/>
      <c r="AH16" s="516">
        <v>14</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3511837</v>
      </c>
      <c r="BO16" s="430"/>
      <c r="BP16" s="430"/>
      <c r="BQ16" s="430"/>
      <c r="BR16" s="430"/>
      <c r="BS16" s="430"/>
      <c r="BT16" s="430"/>
      <c r="BU16" s="431"/>
      <c r="BV16" s="429">
        <v>3486881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2185</v>
      </c>
      <c r="AD17" s="481"/>
      <c r="AE17" s="481"/>
      <c r="AF17" s="481"/>
      <c r="AG17" s="523"/>
      <c r="AH17" s="480">
        <v>2410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889532</v>
      </c>
      <c r="BO17" s="430"/>
      <c r="BP17" s="430"/>
      <c r="BQ17" s="430"/>
      <c r="BR17" s="430"/>
      <c r="BS17" s="430"/>
      <c r="BT17" s="430"/>
      <c r="BU17" s="431"/>
      <c r="BV17" s="429">
        <v>868402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158</v>
      </c>
      <c r="C18" s="472"/>
      <c r="D18" s="472"/>
      <c r="E18" s="544"/>
      <c r="F18" s="544"/>
      <c r="G18" s="544"/>
      <c r="H18" s="544"/>
      <c r="I18" s="544"/>
      <c r="J18" s="544"/>
      <c r="K18" s="544"/>
      <c r="L18" s="545">
        <v>472.65</v>
      </c>
      <c r="M18" s="545"/>
      <c r="N18" s="545"/>
      <c r="O18" s="545"/>
      <c r="P18" s="545"/>
      <c r="Q18" s="545"/>
      <c r="R18" s="546"/>
      <c r="S18" s="546"/>
      <c r="T18" s="546"/>
      <c r="U18" s="546"/>
      <c r="V18" s="547"/>
      <c r="W18" s="447"/>
      <c r="X18" s="448"/>
      <c r="Y18" s="448"/>
      <c r="Z18" s="448"/>
      <c r="AA18" s="448"/>
      <c r="AB18" s="439"/>
      <c r="AC18" s="548">
        <v>65.900000000000006</v>
      </c>
      <c r="AD18" s="549"/>
      <c r="AE18" s="549"/>
      <c r="AF18" s="549"/>
      <c r="AG18" s="550"/>
      <c r="AH18" s="548">
        <v>64.8</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3349980</v>
      </c>
      <c r="BO18" s="430"/>
      <c r="BP18" s="430"/>
      <c r="BQ18" s="430"/>
      <c r="BR18" s="430"/>
      <c r="BS18" s="430"/>
      <c r="BT18" s="430"/>
      <c r="BU18" s="431"/>
      <c r="BV18" s="429">
        <v>3328530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160</v>
      </c>
      <c r="C19" s="472"/>
      <c r="D19" s="472"/>
      <c r="E19" s="544"/>
      <c r="F19" s="544"/>
      <c r="G19" s="544"/>
      <c r="H19" s="544"/>
      <c r="I19" s="544"/>
      <c r="J19" s="544"/>
      <c r="K19" s="544"/>
      <c r="L19" s="552">
        <v>16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4316332</v>
      </c>
      <c r="BO19" s="430"/>
      <c r="BP19" s="430"/>
      <c r="BQ19" s="430"/>
      <c r="BR19" s="430"/>
      <c r="BS19" s="430"/>
      <c r="BT19" s="430"/>
      <c r="BU19" s="431"/>
      <c r="BV19" s="429">
        <v>4436156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162</v>
      </c>
      <c r="C20" s="472"/>
      <c r="D20" s="472"/>
      <c r="E20" s="544"/>
      <c r="F20" s="544"/>
      <c r="G20" s="544"/>
      <c r="H20" s="544"/>
      <c r="I20" s="544"/>
      <c r="J20" s="544"/>
      <c r="K20" s="544"/>
      <c r="L20" s="552">
        <v>3367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6484232</v>
      </c>
      <c r="BO23" s="430"/>
      <c r="BP23" s="430"/>
      <c r="BQ23" s="430"/>
      <c r="BR23" s="430"/>
      <c r="BS23" s="430"/>
      <c r="BT23" s="430"/>
      <c r="BU23" s="431"/>
      <c r="BV23" s="429">
        <v>6574111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171</v>
      </c>
      <c r="F24" s="459"/>
      <c r="G24" s="459"/>
      <c r="H24" s="459"/>
      <c r="I24" s="459"/>
      <c r="J24" s="459"/>
      <c r="K24" s="460"/>
      <c r="L24" s="480">
        <v>1</v>
      </c>
      <c r="M24" s="481"/>
      <c r="N24" s="481"/>
      <c r="O24" s="481"/>
      <c r="P24" s="523"/>
      <c r="Q24" s="480">
        <v>8600</v>
      </c>
      <c r="R24" s="481"/>
      <c r="S24" s="481"/>
      <c r="T24" s="481"/>
      <c r="U24" s="481"/>
      <c r="V24" s="523"/>
      <c r="W24" s="582"/>
      <c r="X24" s="570"/>
      <c r="Y24" s="571"/>
      <c r="Z24" s="479" t="s">
        <v>172</v>
      </c>
      <c r="AA24" s="459"/>
      <c r="AB24" s="459"/>
      <c r="AC24" s="459"/>
      <c r="AD24" s="459"/>
      <c r="AE24" s="459"/>
      <c r="AF24" s="459"/>
      <c r="AG24" s="460"/>
      <c r="AH24" s="480">
        <v>109</v>
      </c>
      <c r="AI24" s="481"/>
      <c r="AJ24" s="481"/>
      <c r="AK24" s="481"/>
      <c r="AL24" s="523"/>
      <c r="AM24" s="480">
        <v>315119</v>
      </c>
      <c r="AN24" s="481"/>
      <c r="AO24" s="481"/>
      <c r="AP24" s="481"/>
      <c r="AQ24" s="481"/>
      <c r="AR24" s="523"/>
      <c r="AS24" s="480">
        <v>2891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5987260</v>
      </c>
      <c r="BO24" s="430"/>
      <c r="BP24" s="430"/>
      <c r="BQ24" s="430"/>
      <c r="BR24" s="430"/>
      <c r="BS24" s="430"/>
      <c r="BT24" s="430"/>
      <c r="BU24" s="431"/>
      <c r="BV24" s="429">
        <v>6077515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174</v>
      </c>
      <c r="F25" s="459"/>
      <c r="G25" s="459"/>
      <c r="H25" s="459"/>
      <c r="I25" s="459"/>
      <c r="J25" s="459"/>
      <c r="K25" s="460"/>
      <c r="L25" s="480">
        <v>1</v>
      </c>
      <c r="M25" s="481"/>
      <c r="N25" s="481"/>
      <c r="O25" s="481"/>
      <c r="P25" s="523"/>
      <c r="Q25" s="480">
        <v>6850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320413</v>
      </c>
      <c r="BO25" s="393"/>
      <c r="BP25" s="393"/>
      <c r="BQ25" s="393"/>
      <c r="BR25" s="393"/>
      <c r="BS25" s="393"/>
      <c r="BT25" s="393"/>
      <c r="BU25" s="394"/>
      <c r="BV25" s="392">
        <v>266944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178</v>
      </c>
      <c r="F26" s="459"/>
      <c r="G26" s="459"/>
      <c r="H26" s="459"/>
      <c r="I26" s="459"/>
      <c r="J26" s="459"/>
      <c r="K26" s="460"/>
      <c r="L26" s="480">
        <v>1</v>
      </c>
      <c r="M26" s="481"/>
      <c r="N26" s="481"/>
      <c r="O26" s="481"/>
      <c r="P26" s="523"/>
      <c r="Q26" s="480">
        <v>6050</v>
      </c>
      <c r="R26" s="481"/>
      <c r="S26" s="481"/>
      <c r="T26" s="481"/>
      <c r="U26" s="481"/>
      <c r="V26" s="523"/>
      <c r="W26" s="582"/>
      <c r="X26" s="570"/>
      <c r="Y26" s="571"/>
      <c r="Z26" s="479" t="s">
        <v>179</v>
      </c>
      <c r="AA26" s="592"/>
      <c r="AB26" s="592"/>
      <c r="AC26" s="592"/>
      <c r="AD26" s="592"/>
      <c r="AE26" s="592"/>
      <c r="AF26" s="592"/>
      <c r="AG26" s="593"/>
      <c r="AH26" s="480">
        <v>2</v>
      </c>
      <c r="AI26" s="481"/>
      <c r="AJ26" s="481"/>
      <c r="AK26" s="481"/>
      <c r="AL26" s="523"/>
      <c r="AM26" s="480" t="s">
        <v>180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182</v>
      </c>
      <c r="F27" s="459"/>
      <c r="G27" s="459"/>
      <c r="H27" s="459"/>
      <c r="I27" s="459"/>
      <c r="J27" s="459"/>
      <c r="K27" s="460"/>
      <c r="L27" s="480">
        <v>1</v>
      </c>
      <c r="M27" s="481"/>
      <c r="N27" s="481"/>
      <c r="O27" s="481"/>
      <c r="P27" s="523"/>
      <c r="Q27" s="480">
        <v>2750</v>
      </c>
      <c r="R27" s="481"/>
      <c r="S27" s="481"/>
      <c r="T27" s="481"/>
      <c r="U27" s="481"/>
      <c r="V27" s="523"/>
      <c r="W27" s="582"/>
      <c r="X27" s="570"/>
      <c r="Y27" s="571"/>
      <c r="Z27" s="479" t="s">
        <v>183</v>
      </c>
      <c r="AA27" s="459"/>
      <c r="AB27" s="459"/>
      <c r="AC27" s="459"/>
      <c r="AD27" s="459"/>
      <c r="AE27" s="459"/>
      <c r="AF27" s="459"/>
      <c r="AG27" s="460"/>
      <c r="AH27" s="480" t="s">
        <v>176</v>
      </c>
      <c r="AI27" s="481"/>
      <c r="AJ27" s="481"/>
      <c r="AK27" s="481"/>
      <c r="AL27" s="523"/>
      <c r="AM27" s="480" t="s">
        <v>176</v>
      </c>
      <c r="AN27" s="481"/>
      <c r="AO27" s="481"/>
      <c r="AP27" s="481"/>
      <c r="AQ27" s="481"/>
      <c r="AR27" s="523"/>
      <c r="AS27" s="480" t="s">
        <v>176</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176</v>
      </c>
      <c r="BO27" s="606"/>
      <c r="BP27" s="606"/>
      <c r="BQ27" s="606"/>
      <c r="BR27" s="606"/>
      <c r="BS27" s="606"/>
      <c r="BT27" s="606"/>
      <c r="BU27" s="607"/>
      <c r="BV27" s="605" t="s">
        <v>176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185</v>
      </c>
      <c r="F28" s="459"/>
      <c r="G28" s="459"/>
      <c r="H28" s="459"/>
      <c r="I28" s="459"/>
      <c r="J28" s="459"/>
      <c r="K28" s="460"/>
      <c r="L28" s="480">
        <v>1</v>
      </c>
      <c r="M28" s="481"/>
      <c r="N28" s="481"/>
      <c r="O28" s="481"/>
      <c r="P28" s="523"/>
      <c r="Q28" s="480">
        <v>2250</v>
      </c>
      <c r="R28" s="481"/>
      <c r="S28" s="481"/>
      <c r="T28" s="481"/>
      <c r="U28" s="481"/>
      <c r="V28" s="523"/>
      <c r="W28" s="582"/>
      <c r="X28" s="570"/>
      <c r="Y28" s="571"/>
      <c r="Z28" s="479" t="s">
        <v>186</v>
      </c>
      <c r="AA28" s="459"/>
      <c r="AB28" s="459"/>
      <c r="AC28" s="459"/>
      <c r="AD28" s="459"/>
      <c r="AE28" s="459"/>
      <c r="AF28" s="459"/>
      <c r="AG28" s="460"/>
      <c r="AH28" s="480" t="s">
        <v>176</v>
      </c>
      <c r="AI28" s="481"/>
      <c r="AJ28" s="481"/>
      <c r="AK28" s="481"/>
      <c r="AL28" s="523"/>
      <c r="AM28" s="480" t="s">
        <v>176</v>
      </c>
      <c r="AN28" s="481"/>
      <c r="AO28" s="481"/>
      <c r="AP28" s="481"/>
      <c r="AQ28" s="481"/>
      <c r="AR28" s="523"/>
      <c r="AS28" s="480" t="s">
        <v>176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1561408</v>
      </c>
      <c r="BO28" s="393"/>
      <c r="BP28" s="393"/>
      <c r="BQ28" s="393"/>
      <c r="BR28" s="393"/>
      <c r="BS28" s="393"/>
      <c r="BT28" s="393"/>
      <c r="BU28" s="394"/>
      <c r="BV28" s="392">
        <v>1544868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188</v>
      </c>
      <c r="F29" s="459"/>
      <c r="G29" s="459"/>
      <c r="H29" s="459"/>
      <c r="I29" s="459"/>
      <c r="J29" s="459"/>
      <c r="K29" s="460"/>
      <c r="L29" s="480">
        <v>9</v>
      </c>
      <c r="M29" s="481"/>
      <c r="N29" s="481"/>
      <c r="O29" s="481"/>
      <c r="P29" s="523"/>
      <c r="Q29" s="480">
        <v>2000</v>
      </c>
      <c r="R29" s="481"/>
      <c r="S29" s="481"/>
      <c r="T29" s="481"/>
      <c r="U29" s="481"/>
      <c r="V29" s="523"/>
      <c r="W29" s="583"/>
      <c r="X29" s="584"/>
      <c r="Y29" s="585"/>
      <c r="Z29" s="479" t="s">
        <v>189</v>
      </c>
      <c r="AA29" s="459"/>
      <c r="AB29" s="459"/>
      <c r="AC29" s="459"/>
      <c r="AD29" s="459"/>
      <c r="AE29" s="459"/>
      <c r="AF29" s="459"/>
      <c r="AG29" s="460"/>
      <c r="AH29" s="480">
        <v>109</v>
      </c>
      <c r="AI29" s="481"/>
      <c r="AJ29" s="481"/>
      <c r="AK29" s="481"/>
      <c r="AL29" s="523"/>
      <c r="AM29" s="480">
        <v>315119</v>
      </c>
      <c r="AN29" s="481"/>
      <c r="AO29" s="481"/>
      <c r="AP29" s="481"/>
      <c r="AQ29" s="481"/>
      <c r="AR29" s="523"/>
      <c r="AS29" s="480">
        <v>2891</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337227</v>
      </c>
      <c r="BO29" s="430"/>
      <c r="BP29" s="430"/>
      <c r="BQ29" s="430"/>
      <c r="BR29" s="430"/>
      <c r="BS29" s="430"/>
      <c r="BT29" s="430"/>
      <c r="BU29" s="431"/>
      <c r="BV29" s="429">
        <v>427200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94.7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1151219</v>
      </c>
      <c r="BO30" s="606"/>
      <c r="BP30" s="606"/>
      <c r="BQ30" s="606"/>
      <c r="BR30" s="606"/>
      <c r="BS30" s="606"/>
      <c r="BT30" s="606"/>
      <c r="BU30" s="607"/>
      <c r="BV30" s="605">
        <v>1148483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198</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羽幌町一般会計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羽幌町国民健康保険事業特別会計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羽幌町水道事業会計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羽幌町簡易水道事業特別会計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羽幌町外2町村衛生施設組合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羽幌町介護保険事業特別会計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羽幌町下水道事業特別会計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北留萌消防組合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羽幌町後期高齢者医療特別会計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羽幌町港湾上屋事業特別会計</v>
      </c>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jenEiueY4nLKLrDpmvzBbE4WFc/+BOvWK7isyXr7FSIVBtdT1+iGF+D3e5urQ6Rs7ghe9mYbptCAb3lA7f/w==" saltValue="hYGLBuOG1dM7113Z2q5n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0" t="s">
        <v>567</v>
      </c>
      <c r="D34" s="1210"/>
      <c r="E34" s="1211"/>
      <c r="F34" s="32">
        <v>8.69</v>
      </c>
      <c r="G34" s="33">
        <v>9.31</v>
      </c>
      <c r="H34" s="33">
        <v>10.210000000000001</v>
      </c>
      <c r="I34" s="33">
        <v>7.99</v>
      </c>
      <c r="J34" s="34">
        <v>7.96</v>
      </c>
      <c r="K34" s="22"/>
      <c r="L34" s="22"/>
      <c r="M34" s="22"/>
      <c r="N34" s="22"/>
      <c r="O34" s="22"/>
      <c r="P34" s="22"/>
    </row>
    <row r="35" spans="1:16" ht="39" customHeight="1">
      <c r="A35" s="22"/>
      <c r="B35" s="35"/>
      <c r="C35" s="1204" t="s">
        <v>568</v>
      </c>
      <c r="D35" s="1205"/>
      <c r="E35" s="1206"/>
      <c r="F35" s="36">
        <v>9.59</v>
      </c>
      <c r="G35" s="37">
        <v>5.14</v>
      </c>
      <c r="H35" s="37">
        <v>0.89</v>
      </c>
      <c r="I35" s="37">
        <v>0.75</v>
      </c>
      <c r="J35" s="38">
        <v>0.8</v>
      </c>
      <c r="K35" s="22"/>
      <c r="L35" s="22"/>
      <c r="M35" s="22"/>
      <c r="N35" s="22"/>
      <c r="O35" s="22"/>
      <c r="P35" s="22"/>
    </row>
    <row r="36" spans="1:16" ht="39" customHeight="1">
      <c r="A36" s="22"/>
      <c r="B36" s="35"/>
      <c r="C36" s="1204" t="s">
        <v>569</v>
      </c>
      <c r="D36" s="1205"/>
      <c r="E36" s="1206"/>
      <c r="F36" s="36">
        <v>0.74</v>
      </c>
      <c r="G36" s="37">
        <v>1.21</v>
      </c>
      <c r="H36" s="37">
        <v>1.67</v>
      </c>
      <c r="I36" s="37">
        <v>0.9</v>
      </c>
      <c r="J36" s="38">
        <v>0.25</v>
      </c>
      <c r="K36" s="22"/>
      <c r="L36" s="22"/>
      <c r="M36" s="22"/>
      <c r="N36" s="22"/>
      <c r="O36" s="22"/>
      <c r="P36" s="22"/>
    </row>
    <row r="37" spans="1:16" ht="39" customHeight="1">
      <c r="A37" s="22"/>
      <c r="B37" s="35"/>
      <c r="C37" s="1204" t="s">
        <v>570</v>
      </c>
      <c r="D37" s="1205"/>
      <c r="E37" s="1206"/>
      <c r="F37" s="36">
        <v>0.05</v>
      </c>
      <c r="G37" s="37">
        <v>0.38</v>
      </c>
      <c r="H37" s="37">
        <v>0.91</v>
      </c>
      <c r="I37" s="37">
        <v>0.02</v>
      </c>
      <c r="J37" s="38">
        <v>0.24</v>
      </c>
      <c r="K37" s="22"/>
      <c r="L37" s="22"/>
      <c r="M37" s="22"/>
      <c r="N37" s="22"/>
      <c r="O37" s="22"/>
      <c r="P37" s="22"/>
    </row>
    <row r="38" spans="1:16" ht="39" customHeight="1">
      <c r="A38" s="22"/>
      <c r="B38" s="35"/>
      <c r="C38" s="1204" t="s">
        <v>571</v>
      </c>
      <c r="D38" s="1205"/>
      <c r="E38" s="1206"/>
      <c r="F38" s="36">
        <v>0</v>
      </c>
      <c r="G38" s="37">
        <v>0</v>
      </c>
      <c r="H38" s="37">
        <v>0</v>
      </c>
      <c r="I38" s="37">
        <v>0.01</v>
      </c>
      <c r="J38" s="38">
        <v>0</v>
      </c>
      <c r="K38" s="22"/>
      <c r="L38" s="22"/>
      <c r="M38" s="22"/>
      <c r="N38" s="22"/>
      <c r="O38" s="22"/>
      <c r="P38" s="22"/>
    </row>
    <row r="39" spans="1:16" ht="39" customHeight="1">
      <c r="A39" s="22"/>
      <c r="B39" s="35"/>
      <c r="C39" s="1204" t="s">
        <v>572</v>
      </c>
      <c r="D39" s="1205"/>
      <c r="E39" s="1206"/>
      <c r="F39" s="36">
        <v>0</v>
      </c>
      <c r="G39" s="37">
        <v>0</v>
      </c>
      <c r="H39" s="37">
        <v>0</v>
      </c>
      <c r="I39" s="37">
        <v>0</v>
      </c>
      <c r="J39" s="38">
        <v>0</v>
      </c>
      <c r="K39" s="22"/>
      <c r="L39" s="22"/>
      <c r="M39" s="22"/>
      <c r="N39" s="22"/>
      <c r="O39" s="22"/>
      <c r="P39" s="22"/>
    </row>
    <row r="40" spans="1:16" ht="39" customHeight="1">
      <c r="A40" s="22"/>
      <c r="B40" s="35"/>
      <c r="C40" s="1204" t="s">
        <v>573</v>
      </c>
      <c r="D40" s="1205"/>
      <c r="E40" s="1206"/>
      <c r="F40" s="36">
        <v>0</v>
      </c>
      <c r="G40" s="37">
        <v>0</v>
      </c>
      <c r="H40" s="37">
        <v>0</v>
      </c>
      <c r="I40" s="37">
        <v>0</v>
      </c>
      <c r="J40" s="38">
        <v>0</v>
      </c>
      <c r="K40" s="22"/>
      <c r="L40" s="22"/>
      <c r="M40" s="22"/>
      <c r="N40" s="22"/>
      <c r="O40" s="22"/>
      <c r="P40" s="22"/>
    </row>
    <row r="41" spans="1:16" ht="39" customHeight="1">
      <c r="A41" s="22"/>
      <c r="B41" s="35"/>
      <c r="C41" s="1204" t="s">
        <v>574</v>
      </c>
      <c r="D41" s="1205"/>
      <c r="E41" s="1206"/>
      <c r="F41" s="36">
        <v>0</v>
      </c>
      <c r="G41" s="37">
        <v>0</v>
      </c>
      <c r="H41" s="37">
        <v>0</v>
      </c>
      <c r="I41" s="37">
        <v>0</v>
      </c>
      <c r="J41" s="38">
        <v>0</v>
      </c>
      <c r="K41" s="22"/>
      <c r="L41" s="22"/>
      <c r="M41" s="22"/>
      <c r="N41" s="22"/>
      <c r="O41" s="22"/>
      <c r="P41" s="22"/>
    </row>
    <row r="42" spans="1:16" ht="39" customHeight="1">
      <c r="A42" s="22"/>
      <c r="B42" s="39"/>
      <c r="C42" s="1204" t="s">
        <v>575</v>
      </c>
      <c r="D42" s="1205"/>
      <c r="E42" s="1206"/>
      <c r="F42" s="36" t="s">
        <v>517</v>
      </c>
      <c r="G42" s="37" t="s">
        <v>517</v>
      </c>
      <c r="H42" s="37" t="s">
        <v>517</v>
      </c>
      <c r="I42" s="37" t="s">
        <v>517</v>
      </c>
      <c r="J42" s="38" t="s">
        <v>517</v>
      </c>
      <c r="K42" s="22"/>
      <c r="L42" s="22"/>
      <c r="M42" s="22"/>
      <c r="N42" s="22"/>
      <c r="O42" s="22"/>
      <c r="P42" s="22"/>
    </row>
    <row r="43" spans="1:16" ht="39" customHeight="1" thickBot="1">
      <c r="A43" s="22"/>
      <c r="B43" s="40"/>
      <c r="C43" s="1207" t="s">
        <v>576</v>
      </c>
      <c r="D43" s="1208"/>
      <c r="E43" s="1209"/>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Xr3FXuTfojvW82Z2xm3HMATJXZljP3gjrfi9yewrZLDpESrfR1mvh6fgGXWn2kkgLuT5UV6E5N4rcG5MrYTfA==" saltValue="35lHwQli5CT0ekKFQJUw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12" t="s">
        <v>11</v>
      </c>
      <c r="C45" s="1213"/>
      <c r="D45" s="58"/>
      <c r="E45" s="1218" t="s">
        <v>12</v>
      </c>
      <c r="F45" s="1218"/>
      <c r="G45" s="1218"/>
      <c r="H45" s="1218"/>
      <c r="I45" s="1218"/>
      <c r="J45" s="1219"/>
      <c r="K45" s="59">
        <v>687</v>
      </c>
      <c r="L45" s="60">
        <v>732</v>
      </c>
      <c r="M45" s="60">
        <v>786</v>
      </c>
      <c r="N45" s="60">
        <v>836</v>
      </c>
      <c r="O45" s="61">
        <v>857</v>
      </c>
      <c r="P45" s="48"/>
      <c r="Q45" s="48"/>
      <c r="R45" s="48"/>
      <c r="S45" s="48"/>
      <c r="T45" s="48"/>
      <c r="U45" s="48"/>
    </row>
    <row r="46" spans="1:21" ht="30.75" customHeight="1">
      <c r="A46" s="48"/>
      <c r="B46" s="1214"/>
      <c r="C46" s="1215"/>
      <c r="D46" s="62"/>
      <c r="E46" s="1220" t="s">
        <v>13</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c r="A47" s="48"/>
      <c r="B47" s="1214"/>
      <c r="C47" s="1215"/>
      <c r="D47" s="62"/>
      <c r="E47" s="1220" t="s">
        <v>14</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c r="A48" s="48"/>
      <c r="B48" s="1214"/>
      <c r="C48" s="1215"/>
      <c r="D48" s="62"/>
      <c r="E48" s="1220" t="s">
        <v>15</v>
      </c>
      <c r="F48" s="1220"/>
      <c r="G48" s="1220"/>
      <c r="H48" s="1220"/>
      <c r="I48" s="1220"/>
      <c r="J48" s="1221"/>
      <c r="K48" s="63">
        <v>281</v>
      </c>
      <c r="L48" s="64">
        <v>308</v>
      </c>
      <c r="M48" s="64">
        <v>310</v>
      </c>
      <c r="N48" s="64">
        <v>298</v>
      </c>
      <c r="O48" s="65">
        <v>291</v>
      </c>
      <c r="P48" s="48"/>
      <c r="Q48" s="48"/>
      <c r="R48" s="48"/>
      <c r="S48" s="48"/>
      <c r="T48" s="48"/>
      <c r="U48" s="48"/>
    </row>
    <row r="49" spans="1:21" ht="30.75" customHeight="1">
      <c r="A49" s="48"/>
      <c r="B49" s="1214"/>
      <c r="C49" s="1215"/>
      <c r="D49" s="62"/>
      <c r="E49" s="1220" t="s">
        <v>16</v>
      </c>
      <c r="F49" s="1220"/>
      <c r="G49" s="1220"/>
      <c r="H49" s="1220"/>
      <c r="I49" s="1220"/>
      <c r="J49" s="1221"/>
      <c r="K49" s="63">
        <v>130</v>
      </c>
      <c r="L49" s="64">
        <v>128</v>
      </c>
      <c r="M49" s="64">
        <v>94</v>
      </c>
      <c r="N49" s="64">
        <v>28</v>
      </c>
      <c r="O49" s="65">
        <v>14</v>
      </c>
      <c r="P49" s="48"/>
      <c r="Q49" s="48"/>
      <c r="R49" s="48"/>
      <c r="S49" s="48"/>
      <c r="T49" s="48"/>
      <c r="U49" s="48"/>
    </row>
    <row r="50" spans="1:21" ht="30.75" customHeight="1">
      <c r="A50" s="48"/>
      <c r="B50" s="1214"/>
      <c r="C50" s="1215"/>
      <c r="D50" s="62"/>
      <c r="E50" s="1220" t="s">
        <v>17</v>
      </c>
      <c r="F50" s="1220"/>
      <c r="G50" s="1220"/>
      <c r="H50" s="1220"/>
      <c r="I50" s="1220"/>
      <c r="J50" s="1221"/>
      <c r="K50" s="63">
        <v>7</v>
      </c>
      <c r="L50" s="64">
        <v>6</v>
      </c>
      <c r="M50" s="64">
        <v>3</v>
      </c>
      <c r="N50" s="64">
        <v>4</v>
      </c>
      <c r="O50" s="65">
        <v>4</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820</v>
      </c>
      <c r="L52" s="64">
        <v>826</v>
      </c>
      <c r="M52" s="64">
        <v>846</v>
      </c>
      <c r="N52" s="64">
        <v>848</v>
      </c>
      <c r="O52" s="65">
        <v>824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285</v>
      </c>
      <c r="L53" s="69">
        <v>348</v>
      </c>
      <c r="M53" s="69">
        <v>347</v>
      </c>
      <c r="N53" s="69">
        <v>318</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7r7/Fg1HRN2cfzUZCwFRB0VcAZWEVlI5vikLNW4E5x2UlvsRG+0PQR0A8hwq1HuuKfOOxXaSUv0o6zp8LwQQA==" saltValue="1X8q+YsoPo8tec0XRCTC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A4" zoomScaleSheetLayoutView="100" workbookViewId="0">
      <selection activeCell="L41" sqref="L4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38" t="s">
        <v>30</v>
      </c>
      <c r="C41" s="1239"/>
      <c r="D41" s="102"/>
      <c r="E41" s="1244" t="s">
        <v>31</v>
      </c>
      <c r="F41" s="1244"/>
      <c r="G41" s="1244"/>
      <c r="H41" s="1245"/>
      <c r="I41" s="103">
        <v>6100</v>
      </c>
      <c r="J41" s="104">
        <v>6463</v>
      </c>
      <c r="K41" s="104">
        <v>6713</v>
      </c>
      <c r="L41" s="104">
        <v>6574</v>
      </c>
      <c r="M41" s="105">
        <v>6484</v>
      </c>
    </row>
    <row r="42" spans="2:13" ht="27.75" customHeight="1">
      <c r="B42" s="1240"/>
      <c r="C42" s="1241"/>
      <c r="D42" s="106"/>
      <c r="E42" s="1246" t="s">
        <v>32</v>
      </c>
      <c r="F42" s="1246"/>
      <c r="G42" s="1246"/>
      <c r="H42" s="1247"/>
      <c r="I42" s="107" t="s">
        <v>517</v>
      </c>
      <c r="J42" s="108" t="s">
        <v>517</v>
      </c>
      <c r="K42" s="108" t="s">
        <v>517</v>
      </c>
      <c r="L42" s="108" t="s">
        <v>517</v>
      </c>
      <c r="M42" s="109" t="s">
        <v>517</v>
      </c>
    </row>
    <row r="43" spans="2:13" ht="27.75" customHeight="1">
      <c r="B43" s="1240"/>
      <c r="C43" s="1241"/>
      <c r="D43" s="106"/>
      <c r="E43" s="1246" t="s">
        <v>33</v>
      </c>
      <c r="F43" s="1246"/>
      <c r="G43" s="1246"/>
      <c r="H43" s="1247"/>
      <c r="I43" s="107">
        <v>3004</v>
      </c>
      <c r="J43" s="108">
        <v>2771</v>
      </c>
      <c r="K43" s="108">
        <v>2606</v>
      </c>
      <c r="L43" s="108">
        <v>2402</v>
      </c>
      <c r="M43" s="109">
        <v>2181</v>
      </c>
    </row>
    <row r="44" spans="2:13" ht="27.75" customHeight="1">
      <c r="B44" s="1240"/>
      <c r="C44" s="1241"/>
      <c r="D44" s="106"/>
      <c r="E44" s="1246" t="s">
        <v>34</v>
      </c>
      <c r="F44" s="1246"/>
      <c r="G44" s="1246"/>
      <c r="H44" s="1247"/>
      <c r="I44" s="107">
        <v>282</v>
      </c>
      <c r="J44" s="108">
        <v>157</v>
      </c>
      <c r="K44" s="108">
        <v>70</v>
      </c>
      <c r="L44" s="108">
        <v>43</v>
      </c>
      <c r="M44" s="109">
        <v>30</v>
      </c>
    </row>
    <row r="45" spans="2:13" ht="27.75" customHeight="1">
      <c r="B45" s="1240"/>
      <c r="C45" s="1241"/>
      <c r="D45" s="106"/>
      <c r="E45" s="1246" t="s">
        <v>35</v>
      </c>
      <c r="F45" s="1246"/>
      <c r="G45" s="1246"/>
      <c r="H45" s="1247"/>
      <c r="I45" s="107">
        <v>1639</v>
      </c>
      <c r="J45" s="108">
        <v>1632</v>
      </c>
      <c r="K45" s="108">
        <v>1640</v>
      </c>
      <c r="L45" s="108">
        <v>1593</v>
      </c>
      <c r="M45" s="109">
        <v>1562</v>
      </c>
    </row>
    <row r="46" spans="2:13" ht="27.75" customHeight="1">
      <c r="B46" s="1240"/>
      <c r="C46" s="1241"/>
      <c r="D46" s="110"/>
      <c r="E46" s="1246" t="s">
        <v>36</v>
      </c>
      <c r="F46" s="1246"/>
      <c r="G46" s="1246"/>
      <c r="H46" s="1247"/>
      <c r="I46" s="107" t="s">
        <v>517</v>
      </c>
      <c r="J46" s="108" t="s">
        <v>517</v>
      </c>
      <c r="K46" s="108" t="s">
        <v>517</v>
      </c>
      <c r="L46" s="108" t="s">
        <v>517</v>
      </c>
      <c r="M46" s="109" t="s">
        <v>517</v>
      </c>
    </row>
    <row r="47" spans="2:13" ht="27.75" customHeight="1">
      <c r="B47" s="1240"/>
      <c r="C47" s="1241"/>
      <c r="D47" s="111"/>
      <c r="E47" s="1248" t="s">
        <v>37</v>
      </c>
      <c r="F47" s="1249"/>
      <c r="G47" s="1249"/>
      <c r="H47" s="1250"/>
      <c r="I47" s="107" t="s">
        <v>517</v>
      </c>
      <c r="J47" s="108" t="s">
        <v>517</v>
      </c>
      <c r="K47" s="108" t="s">
        <v>517</v>
      </c>
      <c r="L47" s="108" t="s">
        <v>517</v>
      </c>
      <c r="M47" s="109" t="s">
        <v>517</v>
      </c>
    </row>
    <row r="48" spans="2:13" ht="27.75" customHeight="1">
      <c r="B48" s="1240"/>
      <c r="C48" s="1241"/>
      <c r="D48" s="106"/>
      <c r="E48" s="1246" t="s">
        <v>38</v>
      </c>
      <c r="F48" s="1246"/>
      <c r="G48" s="1246"/>
      <c r="H48" s="1247"/>
      <c r="I48" s="107" t="s">
        <v>517</v>
      </c>
      <c r="J48" s="108" t="s">
        <v>517</v>
      </c>
      <c r="K48" s="108" t="s">
        <v>517</v>
      </c>
      <c r="L48" s="108" t="s">
        <v>517</v>
      </c>
      <c r="M48" s="109" t="s">
        <v>517</v>
      </c>
    </row>
    <row r="49" spans="2:13" ht="27.75" customHeight="1">
      <c r="B49" s="1242"/>
      <c r="C49" s="1243"/>
      <c r="D49" s="106"/>
      <c r="E49" s="1246" t="s">
        <v>39</v>
      </c>
      <c r="F49" s="1246"/>
      <c r="G49" s="1246"/>
      <c r="H49" s="1247"/>
      <c r="I49" s="107" t="s">
        <v>517</v>
      </c>
      <c r="J49" s="108" t="s">
        <v>517</v>
      </c>
      <c r="K49" s="108" t="s">
        <v>517</v>
      </c>
      <c r="L49" s="108" t="s">
        <v>517</v>
      </c>
      <c r="M49" s="109" t="s">
        <v>517</v>
      </c>
    </row>
    <row r="50" spans="2:13" ht="27.75" customHeight="1">
      <c r="B50" s="1251" t="s">
        <v>40</v>
      </c>
      <c r="C50" s="1252"/>
      <c r="D50" s="112"/>
      <c r="E50" s="1246" t="s">
        <v>41</v>
      </c>
      <c r="F50" s="1246"/>
      <c r="G50" s="1246"/>
      <c r="H50" s="1247"/>
      <c r="I50" s="107">
        <v>3432</v>
      </c>
      <c r="J50" s="108">
        <v>3638</v>
      </c>
      <c r="K50" s="108">
        <v>3603</v>
      </c>
      <c r="L50" s="108">
        <v>3349</v>
      </c>
      <c r="M50" s="109">
        <v>3292</v>
      </c>
    </row>
    <row r="51" spans="2:13" ht="27.75" customHeight="1">
      <c r="B51" s="1240"/>
      <c r="C51" s="1241"/>
      <c r="D51" s="106"/>
      <c r="E51" s="1246" t="s">
        <v>42</v>
      </c>
      <c r="F51" s="1246"/>
      <c r="G51" s="1246"/>
      <c r="H51" s="1247"/>
      <c r="I51" s="107">
        <v>918</v>
      </c>
      <c r="J51" s="108">
        <v>740</v>
      </c>
      <c r="K51" s="108">
        <v>601</v>
      </c>
      <c r="L51" s="108">
        <v>470</v>
      </c>
      <c r="M51" s="109">
        <v>463</v>
      </c>
    </row>
    <row r="52" spans="2:13" ht="27.75" customHeight="1">
      <c r="B52" s="1242"/>
      <c r="C52" s="1243"/>
      <c r="D52" s="106"/>
      <c r="E52" s="1246" t="s">
        <v>43</v>
      </c>
      <c r="F52" s="1246"/>
      <c r="G52" s="1246"/>
      <c r="H52" s="1247"/>
      <c r="I52" s="107">
        <v>6528</v>
      </c>
      <c r="J52" s="108">
        <v>6550</v>
      </c>
      <c r="K52" s="108">
        <v>6532</v>
      </c>
      <c r="L52" s="108">
        <v>6302</v>
      </c>
      <c r="M52" s="109">
        <v>6127</v>
      </c>
    </row>
    <row r="53" spans="2:13" ht="27.75" customHeight="1" thickBot="1">
      <c r="B53" s="1253" t="s">
        <v>44</v>
      </c>
      <c r="C53" s="1254"/>
      <c r="D53" s="113"/>
      <c r="E53" s="1255" t="s">
        <v>45</v>
      </c>
      <c r="F53" s="1255"/>
      <c r="G53" s="1255"/>
      <c r="H53" s="1256"/>
      <c r="I53" s="114">
        <v>148</v>
      </c>
      <c r="J53" s="115">
        <v>95</v>
      </c>
      <c r="K53" s="115">
        <v>293</v>
      </c>
      <c r="L53" s="115">
        <v>491</v>
      </c>
      <c r="M53" s="116">
        <v>374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j34ratSV8c137FYkfGOLl7mkM4XLXqVywy9vmnJDJQnRsKlzMQmBQFqlKRC5aDSG3rRTr8nb6S+BpJ0/KSoA==" saltValue="VE+RynYBJ57sxdqK2GMF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265" t="s">
        <v>48</v>
      </c>
      <c r="D55" s="1265"/>
      <c r="E55" s="1266"/>
      <c r="F55" s="128">
        <v>1622</v>
      </c>
      <c r="G55" s="128">
        <v>1545</v>
      </c>
      <c r="H55" s="129">
        <v>1561</v>
      </c>
    </row>
    <row r="56" spans="2:8" ht="52.5" customHeight="1">
      <c r="B56" s="130"/>
      <c r="C56" s="1267" t="s">
        <v>49</v>
      </c>
      <c r="D56" s="1267"/>
      <c r="E56" s="1268"/>
      <c r="F56" s="131">
        <v>627</v>
      </c>
      <c r="G56" s="131">
        <v>427</v>
      </c>
      <c r="H56" s="132">
        <v>337</v>
      </c>
    </row>
    <row r="57" spans="2:8" ht="53.25" customHeight="1">
      <c r="B57" s="130"/>
      <c r="C57" s="1269" t="s">
        <v>50</v>
      </c>
      <c r="D57" s="1269"/>
      <c r="E57" s="1270"/>
      <c r="F57" s="133">
        <v>1161</v>
      </c>
      <c r="G57" s="133">
        <v>1148</v>
      </c>
      <c r="H57" s="134">
        <v>1151</v>
      </c>
    </row>
    <row r="58" spans="2:8" ht="45.75" customHeight="1">
      <c r="B58" s="135"/>
      <c r="C58" s="1257" t="s">
        <v>585</v>
      </c>
      <c r="D58" s="1258"/>
      <c r="E58" s="1259"/>
      <c r="F58" s="136">
        <v>311</v>
      </c>
      <c r="G58" s="136">
        <v>311</v>
      </c>
      <c r="H58" s="137">
        <v>311</v>
      </c>
    </row>
    <row r="59" spans="2:8" ht="45.75" customHeight="1">
      <c r="B59" s="135"/>
      <c r="C59" s="1257" t="s">
        <v>586</v>
      </c>
      <c r="D59" s="1258"/>
      <c r="E59" s="1259"/>
      <c r="F59" s="136">
        <v>270</v>
      </c>
      <c r="G59" s="136">
        <v>267</v>
      </c>
      <c r="H59" s="137">
        <v>244</v>
      </c>
    </row>
    <row r="60" spans="2:8" ht="45.75" customHeight="1">
      <c r="B60" s="135"/>
      <c r="C60" s="1257" t="s">
        <v>587</v>
      </c>
      <c r="D60" s="1258"/>
      <c r="E60" s="1259"/>
      <c r="F60" s="136">
        <v>206</v>
      </c>
      <c r="G60" s="136">
        <v>198</v>
      </c>
      <c r="H60" s="137">
        <v>194</v>
      </c>
    </row>
    <row r="61" spans="2:8" ht="45.75" customHeight="1">
      <c r="B61" s="135"/>
      <c r="C61" s="1257" t="s">
        <v>588</v>
      </c>
      <c r="D61" s="1258"/>
      <c r="E61" s="1259"/>
      <c r="F61" s="136">
        <v>163</v>
      </c>
      <c r="G61" s="136">
        <v>163</v>
      </c>
      <c r="H61" s="137">
        <v>164</v>
      </c>
    </row>
    <row r="62" spans="2:8" ht="45.75" customHeight="1" thickBot="1">
      <c r="B62" s="138"/>
      <c r="C62" s="1260" t="s">
        <v>589</v>
      </c>
      <c r="D62" s="1261"/>
      <c r="E62" s="1262"/>
      <c r="F62" s="139">
        <v>71</v>
      </c>
      <c r="G62" s="139">
        <v>85</v>
      </c>
      <c r="H62" s="140">
        <v>99</v>
      </c>
    </row>
    <row r="63" spans="2:8" ht="52.5" customHeight="1" thickBot="1">
      <c r="B63" s="141"/>
      <c r="C63" s="1263" t="s">
        <v>51</v>
      </c>
      <c r="D63" s="1263"/>
      <c r="E63" s="1264"/>
      <c r="F63" s="142">
        <v>3410</v>
      </c>
      <c r="G63" s="142">
        <v>3121</v>
      </c>
      <c r="H63" s="143">
        <v>3050</v>
      </c>
    </row>
    <row r="64" spans="2:8" ht="15" customHeight="1"/>
  </sheetData>
  <sheetProtection algorithmName="SHA-512" hashValue="0u83LVrIb2LOXvkkFeiTGmXPl7lpuLdp3lBCkTdsGtFeltFVA0aZKWgnbYtagfEoq+IQ4A3AVtrd461+aKxDsA==" saltValue="N0gPixP0kB+zcpDJB+uB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83396</v>
      </c>
      <c r="E3" s="162"/>
      <c r="F3" s="163">
        <v>162193</v>
      </c>
      <c r="G3" s="164"/>
      <c r="H3" s="165"/>
    </row>
    <row r="4" spans="1:8">
      <c r="A4" s="166"/>
      <c r="B4" s="167"/>
      <c r="C4" s="168"/>
      <c r="D4" s="169">
        <v>15634</v>
      </c>
      <c r="E4" s="170"/>
      <c r="F4" s="171">
        <v>79985</v>
      </c>
      <c r="G4" s="172"/>
      <c r="H4" s="173"/>
    </row>
    <row r="5" spans="1:8">
      <c r="A5" s="154" t="s">
        <v>551</v>
      </c>
      <c r="B5" s="159"/>
      <c r="C5" s="160"/>
      <c r="D5" s="161">
        <v>184632</v>
      </c>
      <c r="E5" s="162"/>
      <c r="F5" s="163">
        <v>168868</v>
      </c>
      <c r="G5" s="164"/>
      <c r="H5" s="165"/>
    </row>
    <row r="6" spans="1:8">
      <c r="A6" s="166"/>
      <c r="B6" s="167"/>
      <c r="C6" s="168"/>
      <c r="D6" s="169">
        <v>12578</v>
      </c>
      <c r="E6" s="170"/>
      <c r="F6" s="171">
        <v>79360</v>
      </c>
      <c r="G6" s="172"/>
      <c r="H6" s="173"/>
    </row>
    <row r="7" spans="1:8">
      <c r="A7" s="154" t="s">
        <v>552</v>
      </c>
      <c r="B7" s="159"/>
      <c r="C7" s="160"/>
      <c r="D7" s="161">
        <v>142597</v>
      </c>
      <c r="E7" s="162"/>
      <c r="F7" s="163">
        <v>202870</v>
      </c>
      <c r="G7" s="164"/>
      <c r="H7" s="165"/>
    </row>
    <row r="8" spans="1:8">
      <c r="A8" s="166"/>
      <c r="B8" s="167"/>
      <c r="C8" s="168"/>
      <c r="D8" s="169">
        <v>27976</v>
      </c>
      <c r="E8" s="170"/>
      <c r="F8" s="171">
        <v>79735</v>
      </c>
      <c r="G8" s="172"/>
      <c r="H8" s="173"/>
    </row>
    <row r="9" spans="1:8">
      <c r="A9" s="154" t="s">
        <v>553</v>
      </c>
      <c r="B9" s="159"/>
      <c r="C9" s="160"/>
      <c r="D9" s="161">
        <v>113448</v>
      </c>
      <c r="E9" s="162"/>
      <c r="F9" s="163">
        <v>167497</v>
      </c>
      <c r="G9" s="164"/>
      <c r="H9" s="165"/>
    </row>
    <row r="10" spans="1:8">
      <c r="A10" s="166"/>
      <c r="B10" s="167"/>
      <c r="C10" s="168"/>
      <c r="D10" s="169">
        <v>76273</v>
      </c>
      <c r="E10" s="170"/>
      <c r="F10" s="171">
        <v>82571</v>
      </c>
      <c r="G10" s="172"/>
      <c r="H10" s="173"/>
    </row>
    <row r="11" spans="1:8">
      <c r="A11" s="154" t="s">
        <v>554</v>
      </c>
      <c r="B11" s="159"/>
      <c r="C11" s="160"/>
      <c r="D11" s="161">
        <v>124981</v>
      </c>
      <c r="E11" s="162"/>
      <c r="F11" s="163">
        <v>190274</v>
      </c>
      <c r="G11" s="164"/>
      <c r="H11" s="165"/>
    </row>
    <row r="12" spans="1:8">
      <c r="A12" s="166"/>
      <c r="B12" s="167"/>
      <c r="C12" s="174"/>
      <c r="D12" s="169">
        <v>70967</v>
      </c>
      <c r="E12" s="170"/>
      <c r="F12" s="171">
        <v>88584</v>
      </c>
      <c r="G12" s="172"/>
      <c r="H12" s="173"/>
    </row>
    <row r="13" spans="1:8">
      <c r="A13" s="154"/>
      <c r="B13" s="159"/>
      <c r="C13" s="175"/>
      <c r="D13" s="176">
        <v>129811</v>
      </c>
      <c r="E13" s="177"/>
      <c r="F13" s="178">
        <v>178340</v>
      </c>
      <c r="G13" s="179"/>
      <c r="H13" s="165"/>
    </row>
    <row r="14" spans="1:8">
      <c r="A14" s="166"/>
      <c r="B14" s="167"/>
      <c r="C14" s="168"/>
      <c r="D14" s="169">
        <v>40686</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9.59</v>
      </c>
      <c r="C19" s="180">
        <f>ROUND(VALUE(SUBSTITUTE(実質収支比率等に係る経年分析!G$48,"▲","-")),2)</f>
        <v>5.15</v>
      </c>
      <c r="D19" s="180">
        <f>ROUND(VALUE(SUBSTITUTE(実質収支比率等に係る経年分析!H$48,"▲","-")),2)</f>
        <v>0.89</v>
      </c>
      <c r="E19" s="180">
        <f>ROUND(VALUE(SUBSTITUTE(実質収支比率等に係る経年分析!I$48,"▲","-")),2)</f>
        <v>0.76</v>
      </c>
      <c r="F19" s="180">
        <f>ROUND(VALUE(SUBSTITUTE(実質収支比率等に係る経年分析!J$48,"▲","-")),2)</f>
        <v>0.8</v>
      </c>
    </row>
    <row r="20" spans="1:11">
      <c r="A20" s="180" t="s">
        <v>55</v>
      </c>
      <c r="B20" s="180">
        <f>ROUND(VALUE(SUBSTITUTE(実質収支比率等に係る経年分析!F$47,"▲","-")),2)</f>
        <v>36.89</v>
      </c>
      <c r="C20" s="180">
        <f>ROUND(VALUE(SUBSTITUTE(実質収支比率等に係る経年分析!G$47,"▲","-")),2)</f>
        <v>41.32</v>
      </c>
      <c r="D20" s="180">
        <f>ROUND(VALUE(SUBSTITUTE(実質収支比率等に係る経年分析!H$47,"▲","-")),2)</f>
        <v>42.22</v>
      </c>
      <c r="E20" s="180">
        <f>ROUND(VALUE(SUBSTITUTE(実質収支比率等に係る経年分析!I$47,"▲","-")),2)</f>
        <v>40.549999999999997</v>
      </c>
      <c r="F20" s="180">
        <f>ROUND(VALUE(SUBSTITUTE(実質収支比率等に係る経年分析!J$47,"▲","-")),2)</f>
        <v>41.07</v>
      </c>
    </row>
    <row r="21" spans="1:11">
      <c r="A21" s="180" t="s">
        <v>56</v>
      </c>
      <c r="B21" s="180">
        <f>IF(ISNUMBER(VALUE(SUBSTITUTE(実質収支比率等に係る経年分析!F$49,"▲","-"))),ROUND(VALUE(SUBSTITUTE(実質収支比率等に係る経年分析!F$49,"▲","-")),2),NA())</f>
        <v>8.67</v>
      </c>
      <c r="C21" s="180">
        <f>IF(ISNUMBER(VALUE(SUBSTITUTE(実質収支比率等に係る経年分析!G$49,"▲","-"))),ROUND(VALUE(SUBSTITUTE(実質収支比率等に係る経年分析!G$49,"▲","-")),2),NA())</f>
        <v>-4.57</v>
      </c>
      <c r="D21" s="180">
        <f>IF(ISNUMBER(VALUE(SUBSTITUTE(実質収支比率等に係る経年分析!H$49,"▲","-"))),ROUND(VALUE(SUBSTITUTE(実質収支比率等に係る経年分析!H$49,"▲","-")),2),NA())</f>
        <v>-4.07</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0.48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羽幌町港湾上屋事業特別会計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羽幌町下水道事業特別会計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羽幌町簡易水道事業特別会計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羽幌町後期高齢者医療特別会計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羽幌町国民健康保険事業特別会計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c r="A34" s="181" t="str">
        <f>IF(連結実質赤字比率に係る赤字・黒字の構成分析!C$36="",NA(),連結実質赤字比率に係る赤字・黒字の構成分析!C$36)</f>
        <v>羽幌町介護保険事業特別会計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c r="A35" s="181" t="str">
        <f>IF(連結実質赤字比率に係る赤字・黒字の構成分析!C$35="",NA(),連結実質赤字比率に係る赤字・黒字の構成分析!C$35)</f>
        <v>羽幌町一般会計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c r="A36" s="181" t="str">
        <f>IF(連結実質赤字比率に係る赤字・黒字の構成分析!C$34="",NA(),連結実質赤字比率に係る赤字・黒字の構成分析!C$34)</f>
        <v>羽幌町水道事業会計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820</v>
      </c>
      <c r="E42" s="182"/>
      <c r="F42" s="182"/>
      <c r="G42" s="182">
        <f>'実質公債費比率（分子）の構造'!L$52</f>
        <v>826</v>
      </c>
      <c r="H42" s="182"/>
      <c r="I42" s="182"/>
      <c r="J42" s="182">
        <f>'実質公債費比率（分子）の構造'!M$52</f>
        <v>846</v>
      </c>
      <c r="K42" s="182"/>
      <c r="L42" s="182"/>
      <c r="M42" s="182">
        <f>'実質公債費比率（分子）の構造'!N$52</f>
        <v>848</v>
      </c>
      <c r="N42" s="182"/>
      <c r="O42" s="182"/>
      <c r="P42" s="182">
        <f>'実質公債費比率（分子）の構造'!O$52</f>
        <v>824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7</v>
      </c>
      <c r="C44" s="182"/>
      <c r="D44" s="182"/>
      <c r="E44" s="182">
        <f>'実質公債費比率（分子）の構造'!L$50</f>
        <v>6</v>
      </c>
      <c r="F44" s="182"/>
      <c r="G44" s="182"/>
      <c r="H44" s="182">
        <f>'実質公債費比率（分子）の構造'!M$50</f>
        <v>3</v>
      </c>
      <c r="I44" s="182"/>
      <c r="J44" s="182"/>
      <c r="K44" s="182">
        <f>'実質公債費比率（分子）の構造'!N$50</f>
        <v>4</v>
      </c>
      <c r="L44" s="182"/>
      <c r="M44" s="182"/>
      <c r="N44" s="182">
        <f>'実質公債費比率（分子）の構造'!O$50</f>
        <v>4</v>
      </c>
      <c r="O44" s="182"/>
      <c r="P44" s="182"/>
    </row>
    <row r="45" spans="1:16">
      <c r="A45" s="182" t="s">
        <v>66</v>
      </c>
      <c r="B45" s="182">
        <f>'実質公債費比率（分子）の構造'!K$49</f>
        <v>130</v>
      </c>
      <c r="C45" s="182"/>
      <c r="D45" s="182"/>
      <c r="E45" s="182">
        <f>'実質公債費比率（分子）の構造'!L$49</f>
        <v>128</v>
      </c>
      <c r="F45" s="182"/>
      <c r="G45" s="182"/>
      <c r="H45" s="182">
        <f>'実質公債費比率（分子）の構造'!M$49</f>
        <v>94</v>
      </c>
      <c r="I45" s="182"/>
      <c r="J45" s="182"/>
      <c r="K45" s="182">
        <f>'実質公債費比率（分子）の構造'!N$49</f>
        <v>28</v>
      </c>
      <c r="L45" s="182"/>
      <c r="M45" s="182"/>
      <c r="N45" s="182">
        <f>'実質公債費比率（分子）の構造'!O$49</f>
        <v>14</v>
      </c>
      <c r="O45" s="182"/>
      <c r="P45" s="182"/>
    </row>
    <row r="46" spans="1:16">
      <c r="A46" s="182" t="s">
        <v>67</v>
      </c>
      <c r="B46" s="182">
        <f>'実質公債費比率（分子）の構造'!K$48</f>
        <v>281</v>
      </c>
      <c r="C46" s="182"/>
      <c r="D46" s="182"/>
      <c r="E46" s="182">
        <f>'実質公債費比率（分子）の構造'!L$48</f>
        <v>308</v>
      </c>
      <c r="F46" s="182"/>
      <c r="G46" s="182"/>
      <c r="H46" s="182">
        <f>'実質公債費比率（分子）の構造'!M$48</f>
        <v>310</v>
      </c>
      <c r="I46" s="182"/>
      <c r="J46" s="182"/>
      <c r="K46" s="182">
        <f>'実質公債費比率（分子）の構造'!N$48</f>
        <v>298</v>
      </c>
      <c r="L46" s="182"/>
      <c r="M46" s="182"/>
      <c r="N46" s="182">
        <f>'実質公債費比率（分子）の構造'!O$48</f>
        <v>291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687</v>
      </c>
      <c r="C49" s="182"/>
      <c r="D49" s="182"/>
      <c r="E49" s="182">
        <f>'実質公債費比率（分子）の構造'!L$45</f>
        <v>732</v>
      </c>
      <c r="F49" s="182"/>
      <c r="G49" s="182"/>
      <c r="H49" s="182">
        <f>'実質公債費比率（分子）の構造'!M$45</f>
        <v>786</v>
      </c>
      <c r="I49" s="182"/>
      <c r="J49" s="182"/>
      <c r="K49" s="182">
        <f>'実質公債費比率（分子）の構造'!N$45</f>
        <v>836</v>
      </c>
      <c r="L49" s="182"/>
      <c r="M49" s="182"/>
      <c r="N49" s="182">
        <f>'実質公債費比率（分子）の構造'!O$45</f>
        <v>857</v>
      </c>
      <c r="O49" s="182"/>
      <c r="P49" s="182"/>
    </row>
    <row r="50" spans="1:16">
      <c r="A50" s="182" t="s">
        <v>71</v>
      </c>
      <c r="B50" s="182" t="e">
        <f>NA()</f>
        <v>#N/A</v>
      </c>
      <c r="C50" s="182">
        <f>IF(ISNUMBER('実質公債費比率（分子）の構造'!K$53),'実質公債費比率（分子）の構造'!K$53,NA())</f>
        <v>285</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342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6528</v>
      </c>
      <c r="E56" s="181"/>
      <c r="F56" s="181"/>
      <c r="G56" s="181">
        <f>'将来負担比率（分子）の構造'!J$52</f>
        <v>6550</v>
      </c>
      <c r="H56" s="181"/>
      <c r="I56" s="181"/>
      <c r="J56" s="181">
        <f>'将来負担比率（分子）の構造'!K$52</f>
        <v>6532</v>
      </c>
      <c r="K56" s="181"/>
      <c r="L56" s="181"/>
      <c r="M56" s="181">
        <f>'将来負担比率（分子）の構造'!L$52</f>
        <v>6302</v>
      </c>
      <c r="N56" s="181"/>
      <c r="O56" s="181"/>
      <c r="P56" s="181">
        <f>'将来負担比率（分子）の構造'!M$52</f>
        <v>6127</v>
      </c>
    </row>
    <row r="57" spans="1:16">
      <c r="A57" s="181" t="s">
        <v>42</v>
      </c>
      <c r="B57" s="181"/>
      <c r="C57" s="181"/>
      <c r="D57" s="181">
        <f>'将来負担比率（分子）の構造'!I$51</f>
        <v>918</v>
      </c>
      <c r="E57" s="181"/>
      <c r="F57" s="181"/>
      <c r="G57" s="181">
        <f>'将来負担比率（分子）の構造'!J$51</f>
        <v>740</v>
      </c>
      <c r="H57" s="181"/>
      <c r="I57" s="181"/>
      <c r="J57" s="181">
        <f>'将来負担比率（分子）の構造'!K$51</f>
        <v>601</v>
      </c>
      <c r="K57" s="181"/>
      <c r="L57" s="181"/>
      <c r="M57" s="181">
        <f>'将来負担比率（分子）の構造'!L$51</f>
        <v>470</v>
      </c>
      <c r="N57" s="181"/>
      <c r="O57" s="181"/>
      <c r="P57" s="181">
        <f>'将来負担比率（分子）の構造'!M$51</f>
        <v>463</v>
      </c>
    </row>
    <row r="58" spans="1:16">
      <c r="A58" s="181" t="s">
        <v>41</v>
      </c>
      <c r="B58" s="181"/>
      <c r="C58" s="181"/>
      <c r="D58" s="181">
        <f>'将来負担比率（分子）の構造'!I$50</f>
        <v>3432</v>
      </c>
      <c r="E58" s="181"/>
      <c r="F58" s="181"/>
      <c r="G58" s="181">
        <f>'将来負担比率（分子）の構造'!J$50</f>
        <v>3638</v>
      </c>
      <c r="H58" s="181"/>
      <c r="I58" s="181"/>
      <c r="J58" s="181">
        <f>'将来負担比率（分子）の構造'!K$50</f>
        <v>3603</v>
      </c>
      <c r="K58" s="181"/>
      <c r="L58" s="181"/>
      <c r="M58" s="181">
        <f>'将来負担比率（分子）の構造'!L$50</f>
        <v>3349</v>
      </c>
      <c r="N58" s="181"/>
      <c r="O58" s="181"/>
      <c r="P58" s="181">
        <f>'将来負担比率（分子）の構造'!M$50</f>
        <v>3292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1639</v>
      </c>
      <c r="C62" s="181"/>
      <c r="D62" s="181"/>
      <c r="E62" s="181">
        <f>'将来負担比率（分子）の構造'!J$45</f>
        <v>1632</v>
      </c>
      <c r="F62" s="181"/>
      <c r="G62" s="181"/>
      <c r="H62" s="181">
        <f>'将来負担比率（分子）の構造'!K$45</f>
        <v>1640</v>
      </c>
      <c r="I62" s="181"/>
      <c r="J62" s="181"/>
      <c r="K62" s="181">
        <f>'将来負担比率（分子）の構造'!L$45</f>
        <v>1593</v>
      </c>
      <c r="L62" s="181"/>
      <c r="M62" s="181"/>
      <c r="N62" s="181">
        <f>'将来負担比率（分子）の構造'!M$45</f>
        <v>1562</v>
      </c>
      <c r="O62" s="181"/>
      <c r="P62" s="181"/>
    </row>
    <row r="63" spans="1:16">
      <c r="A63" s="181" t="s">
        <v>34</v>
      </c>
      <c r="B63" s="181">
        <f>'将来負担比率（分子）の構造'!I$44</f>
        <v>282</v>
      </c>
      <c r="C63" s="181"/>
      <c r="D63" s="181"/>
      <c r="E63" s="181">
        <f>'将来負担比率（分子）の構造'!J$44</f>
        <v>157</v>
      </c>
      <c r="F63" s="181"/>
      <c r="G63" s="181"/>
      <c r="H63" s="181">
        <f>'将来負担比率（分子）の構造'!K$44</f>
        <v>70</v>
      </c>
      <c r="I63" s="181"/>
      <c r="J63" s="181"/>
      <c r="K63" s="181">
        <f>'将来負担比率（分子）の構造'!L$44</f>
        <v>43</v>
      </c>
      <c r="L63" s="181"/>
      <c r="M63" s="181"/>
      <c r="N63" s="181">
        <f>'将来負担比率（分子）の構造'!M$44</f>
        <v>30</v>
      </c>
      <c r="O63" s="181"/>
      <c r="P63" s="181"/>
    </row>
    <row r="64" spans="1:16">
      <c r="A64" s="181" t="s">
        <v>33</v>
      </c>
      <c r="B64" s="181">
        <f>'将来負担比率（分子）の構造'!I$43</f>
        <v>3004</v>
      </c>
      <c r="C64" s="181"/>
      <c r="D64" s="181"/>
      <c r="E64" s="181">
        <f>'将来負担比率（分子）の構造'!J$43</f>
        <v>2771</v>
      </c>
      <c r="F64" s="181"/>
      <c r="G64" s="181"/>
      <c r="H64" s="181">
        <f>'将来負担比率（分子）の構造'!K$43</f>
        <v>2606</v>
      </c>
      <c r="I64" s="181"/>
      <c r="J64" s="181"/>
      <c r="K64" s="181">
        <f>'将来負担比率（分子）の構造'!L$43</f>
        <v>2402</v>
      </c>
      <c r="L64" s="181"/>
      <c r="M64" s="181"/>
      <c r="N64" s="181">
        <f>'将来負担比率（分子）の構造'!M$43</f>
        <v>2181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6100</v>
      </c>
      <c r="C66" s="181"/>
      <c r="D66" s="181"/>
      <c r="E66" s="181">
        <f>'将来負担比率（分子）の構造'!J$41</f>
        <v>6463</v>
      </c>
      <c r="F66" s="181"/>
      <c r="G66" s="181"/>
      <c r="H66" s="181">
        <f>'将来負担比率（分子）の構造'!K$41</f>
        <v>6713</v>
      </c>
      <c r="I66" s="181"/>
      <c r="J66" s="181"/>
      <c r="K66" s="181">
        <f>'将来負担比率（分子）の構造'!L$41</f>
        <v>6574</v>
      </c>
      <c r="L66" s="181"/>
      <c r="M66" s="181"/>
      <c r="N66" s="181">
        <f>'将来負担比率（分子）の構造'!M$41</f>
        <v>6484</v>
      </c>
      <c r="O66" s="181"/>
      <c r="P66" s="181"/>
    </row>
    <row r="67" spans="1:16">
      <c r="A67" s="181" t="s">
        <v>75</v>
      </c>
      <c r="B67" s="181" t="e">
        <f>NA()</f>
        <v>#N/A</v>
      </c>
      <c r="C67" s="181">
        <f>IF(ISNUMBER('将来負担比率（分子）の構造'!I$53), IF('将来負担比率（分子）の構造'!I$53 &lt; 0, 0, '将来負担比率（分子）の構造'!I$53), NA())</f>
        <v>148</v>
      </c>
      <c r="D67" s="181" t="e">
        <f>NA()</f>
        <v>#N/A</v>
      </c>
      <c r="E67" s="181" t="e">
        <f>NA()</f>
        <v>#N/A</v>
      </c>
      <c r="F67" s="181">
        <f>IF(ISNUMBER('将来負担比率（分子）の構造'!J$53), IF('将来負担比率（分子）の構造'!J$53 &lt; 0, 0, '将来負担比率（分子）の構造'!J$53), NA())</f>
        <v>95</v>
      </c>
      <c r="G67" s="181" t="e">
        <f>NA()</f>
        <v>#N/A</v>
      </c>
      <c r="H67" s="181" t="e">
        <f>NA()</f>
        <v>#N/A</v>
      </c>
      <c r="I67" s="181">
        <f>IF(ISNUMBER('将来負担比率（分子）の構造'!K$53), IF('将来負担比率（分子）の構造'!K$53 &lt; 0, 0, '将来負担比率（分子）の構造'!K$53), NA())</f>
        <v>293</v>
      </c>
      <c r="J67" s="181" t="e">
        <f>NA()</f>
        <v>#N/A</v>
      </c>
      <c r="K67" s="181" t="e">
        <f>NA()</f>
        <v>#N/A</v>
      </c>
      <c r="L67" s="181">
        <f>IF(ISNUMBER('将来負担比率（分子）の構造'!L$53), IF('将来負担比率（分子）の構造'!L$53 &lt; 0, 0, '将来負担比率（分子）の構造'!L$53), NA())</f>
        <v>491</v>
      </c>
      <c r="M67" s="181" t="e">
        <f>NA()</f>
        <v>#N/A</v>
      </c>
      <c r="N67" s="181" t="e">
        <f>NA()</f>
        <v>#N/A</v>
      </c>
      <c r="O67" s="181">
        <f>IF(ISNUMBER('将来負担比率（分子）の構造'!M$53), IF('将来負担比率（分子）の構造'!M$53 &lt; 0, 0, '将来負担比率（分子）の構造'!M$53), NA())</f>
        <v>374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1622</v>
      </c>
      <c r="C72" s="185">
        <f>基金残高に係る経年分析!G55</f>
        <v>1545</v>
      </c>
      <c r="D72" s="185">
        <f>基金残高に係る経年分析!H55</f>
        <v>1561</v>
      </c>
    </row>
    <row r="73" spans="1:16">
      <c r="A73" s="184" t="s">
        <v>78</v>
      </c>
      <c r="B73" s="185">
        <f>基金残高に係る経年分析!F56</f>
        <v>627</v>
      </c>
      <c r="C73" s="185">
        <f>基金残高に係る経年分析!G56</f>
        <v>427</v>
      </c>
      <c r="D73" s="185">
        <f>基金残高に係る経年分析!H56</f>
        <v>337</v>
      </c>
    </row>
    <row r="74" spans="1:16">
      <c r="A74" s="184" t="s">
        <v>79</v>
      </c>
      <c r="B74" s="185">
        <f>基金残高に係る経年分析!F57</f>
        <v>1161</v>
      </c>
      <c r="C74" s="185">
        <f>基金残高に係る経年分析!G57</f>
        <v>1148</v>
      </c>
      <c r="D74" s="185">
        <f>基金残高に係る経年分析!H57</f>
        <v>1151</v>
      </c>
    </row>
  </sheetData>
  <sheetProtection algorithmName="SHA-512" hashValue="X/yTNgML+6jU5zvB9aFdcHWfaOys8fwMiwBZ217/AlfSGd2Vf1N4+B5MjRnRrR4SdmRrNje1rM0n9sJFtRNDRA==" saltValue="xkwti7v03Ndg1gqBKWEw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49"/>
  <sheetViews>
    <sheetView showGridLines="0" zoomScale="130" zoomScaleNormal="130" workbookViewId="0">
      <selection activeCell="R36" sqref="R36:Y36"/>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718745</v>
      </c>
      <c r="S5" s="635"/>
      <c r="T5" s="635"/>
      <c r="U5" s="635"/>
      <c r="V5" s="635"/>
      <c r="W5" s="635"/>
      <c r="X5" s="635"/>
      <c r="Y5" s="636"/>
      <c r="Z5" s="637">
        <v>11.2</v>
      </c>
      <c r="AA5" s="637"/>
      <c r="AB5" s="637"/>
      <c r="AC5" s="637"/>
      <c r="AD5" s="638">
        <v>682521</v>
      </c>
      <c r="AE5" s="638"/>
      <c r="AF5" s="638"/>
      <c r="AG5" s="638"/>
      <c r="AH5" s="638"/>
      <c r="AI5" s="638"/>
      <c r="AJ5" s="638"/>
      <c r="AK5" s="638"/>
      <c r="AL5" s="639">
        <v>17.899999999999999</v>
      </c>
      <c r="AM5" s="640"/>
      <c r="AN5" s="640"/>
      <c r="AO5" s="641"/>
      <c r="AP5" s="631" t="s">
        <v>227</v>
      </c>
      <c r="AQ5" s="632"/>
      <c r="AR5" s="632"/>
      <c r="AS5" s="632"/>
      <c r="AT5" s="632"/>
      <c r="AU5" s="632"/>
      <c r="AV5" s="632"/>
      <c r="AW5" s="632"/>
      <c r="AX5" s="632"/>
      <c r="AY5" s="632"/>
      <c r="AZ5" s="632"/>
      <c r="BA5" s="632"/>
      <c r="BB5" s="632"/>
      <c r="BC5" s="632"/>
      <c r="BD5" s="632"/>
      <c r="BE5" s="632"/>
      <c r="BF5" s="633"/>
      <c r="BG5" s="645">
        <v>682521</v>
      </c>
      <c r="BH5" s="646"/>
      <c r="BI5" s="646"/>
      <c r="BJ5" s="646"/>
      <c r="BK5" s="646"/>
      <c r="BL5" s="646"/>
      <c r="BM5" s="646"/>
      <c r="BN5" s="647"/>
      <c r="BO5" s="648">
        <v>95</v>
      </c>
      <c r="BP5" s="648"/>
      <c r="BQ5" s="648"/>
      <c r="BR5" s="648"/>
      <c r="BS5" s="649">
        <v>9522</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60093</v>
      </c>
      <c r="S6" s="646"/>
      <c r="T6" s="646"/>
      <c r="U6" s="646"/>
      <c r="V6" s="646"/>
      <c r="W6" s="646"/>
      <c r="X6" s="646"/>
      <c r="Y6" s="647"/>
      <c r="Z6" s="648">
        <v>0.9</v>
      </c>
      <c r="AA6" s="648"/>
      <c r="AB6" s="648"/>
      <c r="AC6" s="648"/>
      <c r="AD6" s="649">
        <v>60093</v>
      </c>
      <c r="AE6" s="649"/>
      <c r="AF6" s="649"/>
      <c r="AG6" s="649"/>
      <c r="AH6" s="649"/>
      <c r="AI6" s="649"/>
      <c r="AJ6" s="649"/>
      <c r="AK6" s="649"/>
      <c r="AL6" s="650">
        <v>1.6</v>
      </c>
      <c r="AM6" s="651"/>
      <c r="AN6" s="651"/>
      <c r="AO6" s="652"/>
      <c r="AP6" s="642" t="s">
        <v>232</v>
      </c>
      <c r="AQ6" s="643"/>
      <c r="AR6" s="643"/>
      <c r="AS6" s="643"/>
      <c r="AT6" s="643"/>
      <c r="AU6" s="643"/>
      <c r="AV6" s="643"/>
      <c r="AW6" s="643"/>
      <c r="AX6" s="643"/>
      <c r="AY6" s="643"/>
      <c r="AZ6" s="643"/>
      <c r="BA6" s="643"/>
      <c r="BB6" s="643"/>
      <c r="BC6" s="643"/>
      <c r="BD6" s="643"/>
      <c r="BE6" s="643"/>
      <c r="BF6" s="644"/>
      <c r="BG6" s="645">
        <v>682521</v>
      </c>
      <c r="BH6" s="646"/>
      <c r="BI6" s="646"/>
      <c r="BJ6" s="646"/>
      <c r="BK6" s="646"/>
      <c r="BL6" s="646"/>
      <c r="BM6" s="646"/>
      <c r="BN6" s="647"/>
      <c r="BO6" s="648">
        <v>95</v>
      </c>
      <c r="BP6" s="648"/>
      <c r="BQ6" s="648"/>
      <c r="BR6" s="648"/>
      <c r="BS6" s="649">
        <v>9522</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75938</v>
      </c>
      <c r="CS6" s="646"/>
      <c r="CT6" s="646"/>
      <c r="CU6" s="646"/>
      <c r="CV6" s="646"/>
      <c r="CW6" s="646"/>
      <c r="CX6" s="646"/>
      <c r="CY6" s="647"/>
      <c r="CZ6" s="639">
        <v>1.2</v>
      </c>
      <c r="DA6" s="640"/>
      <c r="DB6" s="640"/>
      <c r="DC6" s="659"/>
      <c r="DD6" s="654" t="s">
        <v>138</v>
      </c>
      <c r="DE6" s="646"/>
      <c r="DF6" s="646"/>
      <c r="DG6" s="646"/>
      <c r="DH6" s="646"/>
      <c r="DI6" s="646"/>
      <c r="DJ6" s="646"/>
      <c r="DK6" s="646"/>
      <c r="DL6" s="646"/>
      <c r="DM6" s="646"/>
      <c r="DN6" s="646"/>
      <c r="DO6" s="646"/>
      <c r="DP6" s="647"/>
      <c r="DQ6" s="654">
        <v>75938</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531</v>
      </c>
      <c r="S7" s="646"/>
      <c r="T7" s="646"/>
      <c r="U7" s="646"/>
      <c r="V7" s="646"/>
      <c r="W7" s="646"/>
      <c r="X7" s="646"/>
      <c r="Y7" s="647"/>
      <c r="Z7" s="648">
        <v>0</v>
      </c>
      <c r="AA7" s="648"/>
      <c r="AB7" s="648"/>
      <c r="AC7" s="648"/>
      <c r="AD7" s="649">
        <v>531</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344440</v>
      </c>
      <c r="BH7" s="646"/>
      <c r="BI7" s="646"/>
      <c r="BJ7" s="646"/>
      <c r="BK7" s="646"/>
      <c r="BL7" s="646"/>
      <c r="BM7" s="646"/>
      <c r="BN7" s="647"/>
      <c r="BO7" s="648">
        <v>47.9</v>
      </c>
      <c r="BP7" s="648"/>
      <c r="BQ7" s="648"/>
      <c r="BR7" s="648"/>
      <c r="BS7" s="649">
        <v>9522</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961525</v>
      </c>
      <c r="CS7" s="646"/>
      <c r="CT7" s="646"/>
      <c r="CU7" s="646"/>
      <c r="CV7" s="646"/>
      <c r="CW7" s="646"/>
      <c r="CX7" s="646"/>
      <c r="CY7" s="647"/>
      <c r="CZ7" s="648">
        <v>15</v>
      </c>
      <c r="DA7" s="648"/>
      <c r="DB7" s="648"/>
      <c r="DC7" s="648"/>
      <c r="DD7" s="654">
        <v>8000</v>
      </c>
      <c r="DE7" s="646"/>
      <c r="DF7" s="646"/>
      <c r="DG7" s="646"/>
      <c r="DH7" s="646"/>
      <c r="DI7" s="646"/>
      <c r="DJ7" s="646"/>
      <c r="DK7" s="646"/>
      <c r="DL7" s="646"/>
      <c r="DM7" s="646"/>
      <c r="DN7" s="646"/>
      <c r="DO7" s="646"/>
      <c r="DP7" s="647"/>
      <c r="DQ7" s="654">
        <v>638388</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1734</v>
      </c>
      <c r="S8" s="646"/>
      <c r="T8" s="646"/>
      <c r="U8" s="646"/>
      <c r="V8" s="646"/>
      <c r="W8" s="646"/>
      <c r="X8" s="646"/>
      <c r="Y8" s="647"/>
      <c r="Z8" s="648">
        <v>0</v>
      </c>
      <c r="AA8" s="648"/>
      <c r="AB8" s="648"/>
      <c r="AC8" s="648"/>
      <c r="AD8" s="649">
        <v>1734</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11527</v>
      </c>
      <c r="BH8" s="646"/>
      <c r="BI8" s="646"/>
      <c r="BJ8" s="646"/>
      <c r="BK8" s="646"/>
      <c r="BL8" s="646"/>
      <c r="BM8" s="646"/>
      <c r="BN8" s="647"/>
      <c r="BO8" s="648">
        <v>1.6</v>
      </c>
      <c r="BP8" s="648"/>
      <c r="BQ8" s="648"/>
      <c r="BR8" s="648"/>
      <c r="BS8" s="654" t="s">
        <v>138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1271153</v>
      </c>
      <c r="CS8" s="646"/>
      <c r="CT8" s="646"/>
      <c r="CU8" s="646"/>
      <c r="CV8" s="646"/>
      <c r="CW8" s="646"/>
      <c r="CX8" s="646"/>
      <c r="CY8" s="647"/>
      <c r="CZ8" s="648">
        <v>19.899999999999999</v>
      </c>
      <c r="DA8" s="648"/>
      <c r="DB8" s="648"/>
      <c r="DC8" s="648"/>
      <c r="DD8" s="654" t="s">
        <v>138</v>
      </c>
      <c r="DE8" s="646"/>
      <c r="DF8" s="646"/>
      <c r="DG8" s="646"/>
      <c r="DH8" s="646"/>
      <c r="DI8" s="646"/>
      <c r="DJ8" s="646"/>
      <c r="DK8" s="646"/>
      <c r="DL8" s="646"/>
      <c r="DM8" s="646"/>
      <c r="DN8" s="646"/>
      <c r="DO8" s="646"/>
      <c r="DP8" s="647"/>
      <c r="DQ8" s="654">
        <v>771283</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1131</v>
      </c>
      <c r="S9" s="646"/>
      <c r="T9" s="646"/>
      <c r="U9" s="646"/>
      <c r="V9" s="646"/>
      <c r="W9" s="646"/>
      <c r="X9" s="646"/>
      <c r="Y9" s="647"/>
      <c r="Z9" s="648">
        <v>0</v>
      </c>
      <c r="AA9" s="648"/>
      <c r="AB9" s="648"/>
      <c r="AC9" s="648"/>
      <c r="AD9" s="649">
        <v>1131</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281034</v>
      </c>
      <c r="BH9" s="646"/>
      <c r="BI9" s="646"/>
      <c r="BJ9" s="646"/>
      <c r="BK9" s="646"/>
      <c r="BL9" s="646"/>
      <c r="BM9" s="646"/>
      <c r="BN9" s="647"/>
      <c r="BO9" s="648">
        <v>39.1</v>
      </c>
      <c r="BP9" s="648"/>
      <c r="BQ9" s="648"/>
      <c r="BR9" s="648"/>
      <c r="BS9" s="654" t="s">
        <v>138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528358</v>
      </c>
      <c r="CS9" s="646"/>
      <c r="CT9" s="646"/>
      <c r="CU9" s="646"/>
      <c r="CV9" s="646"/>
      <c r="CW9" s="646"/>
      <c r="CX9" s="646"/>
      <c r="CY9" s="647"/>
      <c r="CZ9" s="648">
        <v>8.3000000000000007</v>
      </c>
      <c r="DA9" s="648"/>
      <c r="DB9" s="648"/>
      <c r="DC9" s="648"/>
      <c r="DD9" s="654">
        <v>93708</v>
      </c>
      <c r="DE9" s="646"/>
      <c r="DF9" s="646"/>
      <c r="DG9" s="646"/>
      <c r="DH9" s="646"/>
      <c r="DI9" s="646"/>
      <c r="DJ9" s="646"/>
      <c r="DK9" s="646"/>
      <c r="DL9" s="646"/>
      <c r="DM9" s="646"/>
      <c r="DN9" s="646"/>
      <c r="DO9" s="646"/>
      <c r="DP9" s="647"/>
      <c r="DQ9" s="654">
        <v>405306</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176</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24235</v>
      </c>
      <c r="BH10" s="646"/>
      <c r="BI10" s="646"/>
      <c r="BJ10" s="646"/>
      <c r="BK10" s="646"/>
      <c r="BL10" s="646"/>
      <c r="BM10" s="646"/>
      <c r="BN10" s="647"/>
      <c r="BO10" s="648">
        <v>3.4</v>
      </c>
      <c r="BP10" s="648"/>
      <c r="BQ10" s="648"/>
      <c r="BR10" s="648"/>
      <c r="BS10" s="654">
        <v>4039</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16425</v>
      </c>
      <c r="CS10" s="646"/>
      <c r="CT10" s="646"/>
      <c r="CU10" s="646"/>
      <c r="CV10" s="646"/>
      <c r="CW10" s="646"/>
      <c r="CX10" s="646"/>
      <c r="CY10" s="647"/>
      <c r="CZ10" s="648">
        <v>0.3</v>
      </c>
      <c r="DA10" s="648"/>
      <c r="DB10" s="648"/>
      <c r="DC10" s="648"/>
      <c r="DD10" s="654" t="s">
        <v>138</v>
      </c>
      <c r="DE10" s="646"/>
      <c r="DF10" s="646"/>
      <c r="DG10" s="646"/>
      <c r="DH10" s="646"/>
      <c r="DI10" s="646"/>
      <c r="DJ10" s="646"/>
      <c r="DK10" s="646"/>
      <c r="DL10" s="646"/>
      <c r="DM10" s="646"/>
      <c r="DN10" s="646"/>
      <c r="DO10" s="646"/>
      <c r="DP10" s="647"/>
      <c r="DQ10" s="654">
        <v>15683</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138528</v>
      </c>
      <c r="S11" s="646"/>
      <c r="T11" s="646"/>
      <c r="U11" s="646"/>
      <c r="V11" s="646"/>
      <c r="W11" s="646"/>
      <c r="X11" s="646"/>
      <c r="Y11" s="647"/>
      <c r="Z11" s="650">
        <v>2.2000000000000002</v>
      </c>
      <c r="AA11" s="651"/>
      <c r="AB11" s="651"/>
      <c r="AC11" s="663"/>
      <c r="AD11" s="654">
        <v>138528</v>
      </c>
      <c r="AE11" s="646"/>
      <c r="AF11" s="646"/>
      <c r="AG11" s="646"/>
      <c r="AH11" s="646"/>
      <c r="AI11" s="646"/>
      <c r="AJ11" s="646"/>
      <c r="AK11" s="647"/>
      <c r="AL11" s="650">
        <v>3.6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27644</v>
      </c>
      <c r="BH11" s="646"/>
      <c r="BI11" s="646"/>
      <c r="BJ11" s="646"/>
      <c r="BK11" s="646"/>
      <c r="BL11" s="646"/>
      <c r="BM11" s="646"/>
      <c r="BN11" s="647"/>
      <c r="BO11" s="648">
        <v>3.8</v>
      </c>
      <c r="BP11" s="648"/>
      <c r="BQ11" s="648"/>
      <c r="BR11" s="648"/>
      <c r="BS11" s="654">
        <v>5483</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299544</v>
      </c>
      <c r="CS11" s="646"/>
      <c r="CT11" s="646"/>
      <c r="CU11" s="646"/>
      <c r="CV11" s="646"/>
      <c r="CW11" s="646"/>
      <c r="CX11" s="646"/>
      <c r="CY11" s="647"/>
      <c r="CZ11" s="648">
        <v>4.7</v>
      </c>
      <c r="DA11" s="648"/>
      <c r="DB11" s="648"/>
      <c r="DC11" s="648"/>
      <c r="DD11" s="654">
        <v>24229</v>
      </c>
      <c r="DE11" s="646"/>
      <c r="DF11" s="646"/>
      <c r="DG11" s="646"/>
      <c r="DH11" s="646"/>
      <c r="DI11" s="646"/>
      <c r="DJ11" s="646"/>
      <c r="DK11" s="646"/>
      <c r="DL11" s="646"/>
      <c r="DM11" s="646"/>
      <c r="DN11" s="646"/>
      <c r="DO11" s="646"/>
      <c r="DP11" s="647"/>
      <c r="DQ11" s="654">
        <v>126538</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t="s">
        <v>176</v>
      </c>
      <c r="S12" s="646"/>
      <c r="T12" s="646"/>
      <c r="U12" s="646"/>
      <c r="V12" s="646"/>
      <c r="W12" s="646"/>
      <c r="X12" s="646"/>
      <c r="Y12" s="647"/>
      <c r="Z12" s="648" t="s">
        <v>138</v>
      </c>
      <c r="AA12" s="648"/>
      <c r="AB12" s="648"/>
      <c r="AC12" s="648"/>
      <c r="AD12" s="649" t="s">
        <v>138</v>
      </c>
      <c r="AE12" s="649"/>
      <c r="AF12" s="649"/>
      <c r="AG12" s="649"/>
      <c r="AH12" s="649"/>
      <c r="AI12" s="649"/>
      <c r="AJ12" s="649"/>
      <c r="AK12" s="649"/>
      <c r="AL12" s="650" t="s">
        <v>138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243688</v>
      </c>
      <c r="BH12" s="646"/>
      <c r="BI12" s="646"/>
      <c r="BJ12" s="646"/>
      <c r="BK12" s="646"/>
      <c r="BL12" s="646"/>
      <c r="BM12" s="646"/>
      <c r="BN12" s="647"/>
      <c r="BO12" s="648">
        <v>33.9</v>
      </c>
      <c r="BP12" s="648"/>
      <c r="BQ12" s="648"/>
      <c r="BR12" s="648"/>
      <c r="BS12" s="654" t="s">
        <v>138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243615</v>
      </c>
      <c r="CS12" s="646"/>
      <c r="CT12" s="646"/>
      <c r="CU12" s="646"/>
      <c r="CV12" s="646"/>
      <c r="CW12" s="646"/>
      <c r="CX12" s="646"/>
      <c r="CY12" s="647"/>
      <c r="CZ12" s="648">
        <v>3.8</v>
      </c>
      <c r="DA12" s="648"/>
      <c r="DB12" s="648"/>
      <c r="DC12" s="648"/>
      <c r="DD12" s="654">
        <v>21780</v>
      </c>
      <c r="DE12" s="646"/>
      <c r="DF12" s="646"/>
      <c r="DG12" s="646"/>
      <c r="DH12" s="646"/>
      <c r="DI12" s="646"/>
      <c r="DJ12" s="646"/>
      <c r="DK12" s="646"/>
      <c r="DL12" s="646"/>
      <c r="DM12" s="646"/>
      <c r="DN12" s="646"/>
      <c r="DO12" s="646"/>
      <c r="DP12" s="647"/>
      <c r="DQ12" s="654">
        <v>69810</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176</v>
      </c>
      <c r="S13" s="646"/>
      <c r="T13" s="646"/>
      <c r="U13" s="646"/>
      <c r="V13" s="646"/>
      <c r="W13" s="646"/>
      <c r="X13" s="646"/>
      <c r="Y13" s="647"/>
      <c r="Z13" s="648" t="s">
        <v>138</v>
      </c>
      <c r="AA13" s="648"/>
      <c r="AB13" s="648"/>
      <c r="AC13" s="648"/>
      <c r="AD13" s="649" t="s">
        <v>176</v>
      </c>
      <c r="AE13" s="649"/>
      <c r="AF13" s="649"/>
      <c r="AG13" s="649"/>
      <c r="AH13" s="649"/>
      <c r="AI13" s="649"/>
      <c r="AJ13" s="649"/>
      <c r="AK13" s="649"/>
      <c r="AL13" s="650" t="s">
        <v>138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230025</v>
      </c>
      <c r="BH13" s="646"/>
      <c r="BI13" s="646"/>
      <c r="BJ13" s="646"/>
      <c r="BK13" s="646"/>
      <c r="BL13" s="646"/>
      <c r="BM13" s="646"/>
      <c r="BN13" s="647"/>
      <c r="BO13" s="648">
        <v>32</v>
      </c>
      <c r="BP13" s="648"/>
      <c r="BQ13" s="648"/>
      <c r="BR13" s="648"/>
      <c r="BS13" s="654" t="s">
        <v>176</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897412</v>
      </c>
      <c r="CS13" s="646"/>
      <c r="CT13" s="646"/>
      <c r="CU13" s="646"/>
      <c r="CV13" s="646"/>
      <c r="CW13" s="646"/>
      <c r="CX13" s="646"/>
      <c r="CY13" s="647"/>
      <c r="CZ13" s="648">
        <v>14</v>
      </c>
      <c r="DA13" s="648"/>
      <c r="DB13" s="648"/>
      <c r="DC13" s="648"/>
      <c r="DD13" s="654">
        <v>251228</v>
      </c>
      <c r="DE13" s="646"/>
      <c r="DF13" s="646"/>
      <c r="DG13" s="646"/>
      <c r="DH13" s="646"/>
      <c r="DI13" s="646"/>
      <c r="DJ13" s="646"/>
      <c r="DK13" s="646"/>
      <c r="DL13" s="646"/>
      <c r="DM13" s="646"/>
      <c r="DN13" s="646"/>
      <c r="DO13" s="646"/>
      <c r="DP13" s="647"/>
      <c r="DQ13" s="654">
        <v>598914</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6225</v>
      </c>
      <c r="S14" s="646"/>
      <c r="T14" s="646"/>
      <c r="U14" s="646"/>
      <c r="V14" s="646"/>
      <c r="W14" s="646"/>
      <c r="X14" s="646"/>
      <c r="Y14" s="647"/>
      <c r="Z14" s="648">
        <v>0.1</v>
      </c>
      <c r="AA14" s="648"/>
      <c r="AB14" s="648"/>
      <c r="AC14" s="648"/>
      <c r="AD14" s="649">
        <v>6225</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18942</v>
      </c>
      <c r="BH14" s="646"/>
      <c r="BI14" s="646"/>
      <c r="BJ14" s="646"/>
      <c r="BK14" s="646"/>
      <c r="BL14" s="646"/>
      <c r="BM14" s="646"/>
      <c r="BN14" s="647"/>
      <c r="BO14" s="648">
        <v>2.6</v>
      </c>
      <c r="BP14" s="648"/>
      <c r="BQ14" s="648"/>
      <c r="BR14" s="648"/>
      <c r="BS14" s="654" t="s">
        <v>138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262006</v>
      </c>
      <c r="CS14" s="646"/>
      <c r="CT14" s="646"/>
      <c r="CU14" s="646"/>
      <c r="CV14" s="646"/>
      <c r="CW14" s="646"/>
      <c r="CX14" s="646"/>
      <c r="CY14" s="647"/>
      <c r="CZ14" s="648">
        <v>4.0999999999999996</v>
      </c>
      <c r="DA14" s="648"/>
      <c r="DB14" s="648"/>
      <c r="DC14" s="648"/>
      <c r="DD14" s="654" t="s">
        <v>138</v>
      </c>
      <c r="DE14" s="646"/>
      <c r="DF14" s="646"/>
      <c r="DG14" s="646"/>
      <c r="DH14" s="646"/>
      <c r="DI14" s="646"/>
      <c r="DJ14" s="646"/>
      <c r="DK14" s="646"/>
      <c r="DL14" s="646"/>
      <c r="DM14" s="646"/>
      <c r="DN14" s="646"/>
      <c r="DO14" s="646"/>
      <c r="DP14" s="647"/>
      <c r="DQ14" s="654">
        <v>257390</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176</v>
      </c>
      <c r="AA15" s="648"/>
      <c r="AB15" s="648"/>
      <c r="AC15" s="648"/>
      <c r="AD15" s="649" t="s">
        <v>138</v>
      </c>
      <c r="AE15" s="649"/>
      <c r="AF15" s="649"/>
      <c r="AG15" s="649"/>
      <c r="AH15" s="649"/>
      <c r="AI15" s="649"/>
      <c r="AJ15" s="649"/>
      <c r="AK15" s="649"/>
      <c r="AL15" s="650" t="s">
        <v>138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75451</v>
      </c>
      <c r="BH15" s="646"/>
      <c r="BI15" s="646"/>
      <c r="BJ15" s="646"/>
      <c r="BK15" s="646"/>
      <c r="BL15" s="646"/>
      <c r="BM15" s="646"/>
      <c r="BN15" s="647"/>
      <c r="BO15" s="648">
        <v>10.5</v>
      </c>
      <c r="BP15" s="648"/>
      <c r="BQ15" s="648"/>
      <c r="BR15" s="648"/>
      <c r="BS15" s="654" t="s">
        <v>138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989236</v>
      </c>
      <c r="CS15" s="646"/>
      <c r="CT15" s="646"/>
      <c r="CU15" s="646"/>
      <c r="CV15" s="646"/>
      <c r="CW15" s="646"/>
      <c r="CX15" s="646"/>
      <c r="CY15" s="647"/>
      <c r="CZ15" s="648">
        <v>15.5</v>
      </c>
      <c r="DA15" s="648"/>
      <c r="DB15" s="648"/>
      <c r="DC15" s="648"/>
      <c r="DD15" s="654">
        <v>450426</v>
      </c>
      <c r="DE15" s="646"/>
      <c r="DF15" s="646"/>
      <c r="DG15" s="646"/>
      <c r="DH15" s="646"/>
      <c r="DI15" s="646"/>
      <c r="DJ15" s="646"/>
      <c r="DK15" s="646"/>
      <c r="DL15" s="646"/>
      <c r="DM15" s="646"/>
      <c r="DN15" s="646"/>
      <c r="DO15" s="646"/>
      <c r="DP15" s="647"/>
      <c r="DQ15" s="654">
        <v>519878</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1796</v>
      </c>
      <c r="S16" s="646"/>
      <c r="T16" s="646"/>
      <c r="U16" s="646"/>
      <c r="V16" s="646"/>
      <c r="W16" s="646"/>
      <c r="X16" s="646"/>
      <c r="Y16" s="647"/>
      <c r="Z16" s="648">
        <v>0</v>
      </c>
      <c r="AA16" s="648"/>
      <c r="AB16" s="648"/>
      <c r="AC16" s="648"/>
      <c r="AD16" s="649">
        <v>1796</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138</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316</v>
      </c>
      <c r="CS16" s="646"/>
      <c r="CT16" s="646"/>
      <c r="CU16" s="646"/>
      <c r="CV16" s="646"/>
      <c r="CW16" s="646"/>
      <c r="CX16" s="646"/>
      <c r="CY16" s="647"/>
      <c r="CZ16" s="648">
        <v>0</v>
      </c>
      <c r="DA16" s="648"/>
      <c r="DB16" s="648"/>
      <c r="DC16" s="648"/>
      <c r="DD16" s="654" t="s">
        <v>176</v>
      </c>
      <c r="DE16" s="646"/>
      <c r="DF16" s="646"/>
      <c r="DG16" s="646"/>
      <c r="DH16" s="646"/>
      <c r="DI16" s="646"/>
      <c r="DJ16" s="646"/>
      <c r="DK16" s="646"/>
      <c r="DL16" s="646"/>
      <c r="DM16" s="646"/>
      <c r="DN16" s="646"/>
      <c r="DO16" s="646"/>
      <c r="DP16" s="647"/>
      <c r="DQ16" s="654">
        <v>316</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6310</v>
      </c>
      <c r="S17" s="646"/>
      <c r="T17" s="646"/>
      <c r="U17" s="646"/>
      <c r="V17" s="646"/>
      <c r="W17" s="646"/>
      <c r="X17" s="646"/>
      <c r="Y17" s="647"/>
      <c r="Z17" s="648">
        <v>0.1</v>
      </c>
      <c r="AA17" s="648"/>
      <c r="AB17" s="648"/>
      <c r="AC17" s="648"/>
      <c r="AD17" s="649">
        <v>6310</v>
      </c>
      <c r="AE17" s="649"/>
      <c r="AF17" s="649"/>
      <c r="AG17" s="649"/>
      <c r="AH17" s="649"/>
      <c r="AI17" s="649"/>
      <c r="AJ17" s="649"/>
      <c r="AK17" s="649"/>
      <c r="AL17" s="650">
        <v>0.2</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138</v>
      </c>
      <c r="BP17" s="648"/>
      <c r="BQ17" s="648"/>
      <c r="BR17" s="648"/>
      <c r="BS17" s="654" t="s">
        <v>138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856779</v>
      </c>
      <c r="CS17" s="646"/>
      <c r="CT17" s="646"/>
      <c r="CU17" s="646"/>
      <c r="CV17" s="646"/>
      <c r="CW17" s="646"/>
      <c r="CX17" s="646"/>
      <c r="CY17" s="647"/>
      <c r="CZ17" s="648">
        <v>13.4</v>
      </c>
      <c r="DA17" s="648"/>
      <c r="DB17" s="648"/>
      <c r="DC17" s="648"/>
      <c r="DD17" s="654" t="s">
        <v>176</v>
      </c>
      <c r="DE17" s="646"/>
      <c r="DF17" s="646"/>
      <c r="DG17" s="646"/>
      <c r="DH17" s="646"/>
      <c r="DI17" s="646"/>
      <c r="DJ17" s="646"/>
      <c r="DK17" s="646"/>
      <c r="DL17" s="646"/>
      <c r="DM17" s="646"/>
      <c r="DN17" s="646"/>
      <c r="DO17" s="646"/>
      <c r="DP17" s="647"/>
      <c r="DQ17" s="654">
        <v>803151</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2683</v>
      </c>
      <c r="S18" s="646"/>
      <c r="T18" s="646"/>
      <c r="U18" s="646"/>
      <c r="V18" s="646"/>
      <c r="W18" s="646"/>
      <c r="X18" s="646"/>
      <c r="Y18" s="647"/>
      <c r="Z18" s="648">
        <v>0</v>
      </c>
      <c r="AA18" s="648"/>
      <c r="AB18" s="648"/>
      <c r="AC18" s="648"/>
      <c r="AD18" s="649">
        <v>2683</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138</v>
      </c>
      <c r="BP18" s="648"/>
      <c r="BQ18" s="648"/>
      <c r="BR18" s="648"/>
      <c r="BS18" s="654" t="s">
        <v>138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138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921</v>
      </c>
      <c r="S19" s="646"/>
      <c r="T19" s="646"/>
      <c r="U19" s="646"/>
      <c r="V19" s="646"/>
      <c r="W19" s="646"/>
      <c r="X19" s="646"/>
      <c r="Y19" s="647"/>
      <c r="Z19" s="648">
        <v>0</v>
      </c>
      <c r="AA19" s="648"/>
      <c r="AB19" s="648"/>
      <c r="AC19" s="648"/>
      <c r="AD19" s="649">
        <v>921</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36224</v>
      </c>
      <c r="BH19" s="646"/>
      <c r="BI19" s="646"/>
      <c r="BJ19" s="646"/>
      <c r="BK19" s="646"/>
      <c r="BL19" s="646"/>
      <c r="BM19" s="646"/>
      <c r="BN19" s="647"/>
      <c r="BO19" s="648">
        <v>5</v>
      </c>
      <c r="BP19" s="648"/>
      <c r="BQ19" s="648"/>
      <c r="BR19" s="648"/>
      <c r="BS19" s="654" t="s">
        <v>176</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138</v>
      </c>
      <c r="DA19" s="648"/>
      <c r="DB19" s="648"/>
      <c r="DC19" s="648"/>
      <c r="DD19" s="654" t="s">
        <v>138</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142</v>
      </c>
      <c r="S20" s="646"/>
      <c r="T20" s="646"/>
      <c r="U20" s="646"/>
      <c r="V20" s="646"/>
      <c r="W20" s="646"/>
      <c r="X20" s="646"/>
      <c r="Y20" s="647"/>
      <c r="Z20" s="648">
        <v>0</v>
      </c>
      <c r="AA20" s="648"/>
      <c r="AB20" s="648"/>
      <c r="AC20" s="648"/>
      <c r="AD20" s="649">
        <v>142</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36224</v>
      </c>
      <c r="BH20" s="646"/>
      <c r="BI20" s="646"/>
      <c r="BJ20" s="646"/>
      <c r="BK20" s="646"/>
      <c r="BL20" s="646"/>
      <c r="BM20" s="646"/>
      <c r="BN20" s="647"/>
      <c r="BO20" s="648">
        <v>5</v>
      </c>
      <c r="BP20" s="648"/>
      <c r="BQ20" s="648"/>
      <c r="BR20" s="648"/>
      <c r="BS20" s="654" t="s">
        <v>138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6402307</v>
      </c>
      <c r="CS20" s="646"/>
      <c r="CT20" s="646"/>
      <c r="CU20" s="646"/>
      <c r="CV20" s="646"/>
      <c r="CW20" s="646"/>
      <c r="CX20" s="646"/>
      <c r="CY20" s="647"/>
      <c r="CZ20" s="648">
        <v>100</v>
      </c>
      <c r="DA20" s="648"/>
      <c r="DB20" s="648"/>
      <c r="DC20" s="648"/>
      <c r="DD20" s="654">
        <v>849371</v>
      </c>
      <c r="DE20" s="646"/>
      <c r="DF20" s="646"/>
      <c r="DG20" s="646"/>
      <c r="DH20" s="646"/>
      <c r="DI20" s="646"/>
      <c r="DJ20" s="646"/>
      <c r="DK20" s="646"/>
      <c r="DL20" s="646"/>
      <c r="DM20" s="646"/>
      <c r="DN20" s="646"/>
      <c r="DO20" s="646"/>
      <c r="DP20" s="647"/>
      <c r="DQ20" s="654">
        <v>4282595</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2564</v>
      </c>
      <c r="S21" s="646"/>
      <c r="T21" s="646"/>
      <c r="U21" s="646"/>
      <c r="V21" s="646"/>
      <c r="W21" s="646"/>
      <c r="X21" s="646"/>
      <c r="Y21" s="647"/>
      <c r="Z21" s="648">
        <v>0</v>
      </c>
      <c r="AA21" s="648"/>
      <c r="AB21" s="648"/>
      <c r="AC21" s="648"/>
      <c r="AD21" s="649">
        <v>2564</v>
      </c>
      <c r="AE21" s="649"/>
      <c r="AF21" s="649"/>
      <c r="AG21" s="649"/>
      <c r="AH21" s="649"/>
      <c r="AI21" s="649"/>
      <c r="AJ21" s="649"/>
      <c r="AK21" s="649"/>
      <c r="AL21" s="650">
        <v>0.1</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6552</v>
      </c>
      <c r="BH21" s="646"/>
      <c r="BI21" s="646"/>
      <c r="BJ21" s="646"/>
      <c r="BK21" s="646"/>
      <c r="BL21" s="646"/>
      <c r="BM21" s="646"/>
      <c r="BN21" s="647"/>
      <c r="BO21" s="648">
        <v>0.9</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3022271</v>
      </c>
      <c r="S22" s="646"/>
      <c r="T22" s="646"/>
      <c r="U22" s="646"/>
      <c r="V22" s="646"/>
      <c r="W22" s="646"/>
      <c r="X22" s="646"/>
      <c r="Y22" s="647"/>
      <c r="Z22" s="648">
        <v>47</v>
      </c>
      <c r="AA22" s="648"/>
      <c r="AB22" s="648"/>
      <c r="AC22" s="648"/>
      <c r="AD22" s="649">
        <v>2801041</v>
      </c>
      <c r="AE22" s="649"/>
      <c r="AF22" s="649"/>
      <c r="AG22" s="649"/>
      <c r="AH22" s="649"/>
      <c r="AI22" s="649"/>
      <c r="AJ22" s="649"/>
      <c r="AK22" s="649"/>
      <c r="AL22" s="650">
        <v>73.5</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2801041</v>
      </c>
      <c r="S23" s="646"/>
      <c r="T23" s="646"/>
      <c r="U23" s="646"/>
      <c r="V23" s="646"/>
      <c r="W23" s="646"/>
      <c r="X23" s="646"/>
      <c r="Y23" s="647"/>
      <c r="Z23" s="648">
        <v>43.5</v>
      </c>
      <c r="AA23" s="648"/>
      <c r="AB23" s="648"/>
      <c r="AC23" s="648"/>
      <c r="AD23" s="649">
        <v>2801041</v>
      </c>
      <c r="AE23" s="649"/>
      <c r="AF23" s="649"/>
      <c r="AG23" s="649"/>
      <c r="AH23" s="649"/>
      <c r="AI23" s="649"/>
      <c r="AJ23" s="649"/>
      <c r="AK23" s="649"/>
      <c r="AL23" s="650">
        <v>73.5</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29672</v>
      </c>
      <c r="BH23" s="646"/>
      <c r="BI23" s="646"/>
      <c r="BJ23" s="646"/>
      <c r="BK23" s="646"/>
      <c r="BL23" s="646"/>
      <c r="BM23" s="646"/>
      <c r="BN23" s="647"/>
      <c r="BO23" s="648">
        <v>4.0999999999999996</v>
      </c>
      <c r="BP23" s="648"/>
      <c r="BQ23" s="648"/>
      <c r="BR23" s="648"/>
      <c r="BS23" s="654" t="s">
        <v>176</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221230</v>
      </c>
      <c r="S24" s="646"/>
      <c r="T24" s="646"/>
      <c r="U24" s="646"/>
      <c r="V24" s="646"/>
      <c r="W24" s="646"/>
      <c r="X24" s="646"/>
      <c r="Y24" s="647"/>
      <c r="Z24" s="648">
        <v>3.4</v>
      </c>
      <c r="AA24" s="648"/>
      <c r="AB24" s="648"/>
      <c r="AC24" s="648"/>
      <c r="AD24" s="649" t="s">
        <v>176</v>
      </c>
      <c r="AE24" s="649"/>
      <c r="AF24" s="649"/>
      <c r="AG24" s="649"/>
      <c r="AH24" s="649"/>
      <c r="AI24" s="649"/>
      <c r="AJ24" s="649"/>
      <c r="AK24" s="649"/>
      <c r="AL24" s="650" t="s">
        <v>138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176</v>
      </c>
      <c r="BH24" s="646"/>
      <c r="BI24" s="646"/>
      <c r="BJ24" s="646"/>
      <c r="BK24" s="646"/>
      <c r="BL24" s="646"/>
      <c r="BM24" s="646"/>
      <c r="BN24" s="647"/>
      <c r="BO24" s="648" t="s">
        <v>138</v>
      </c>
      <c r="BP24" s="648"/>
      <c r="BQ24" s="648"/>
      <c r="BR24" s="648"/>
      <c r="BS24" s="654" t="s">
        <v>176</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2371326</v>
      </c>
      <c r="CS24" s="635"/>
      <c r="CT24" s="635"/>
      <c r="CU24" s="635"/>
      <c r="CV24" s="635"/>
      <c r="CW24" s="635"/>
      <c r="CX24" s="635"/>
      <c r="CY24" s="636"/>
      <c r="CZ24" s="639">
        <v>37</v>
      </c>
      <c r="DA24" s="640"/>
      <c r="DB24" s="640"/>
      <c r="DC24" s="659"/>
      <c r="DD24" s="684">
        <v>1918651</v>
      </c>
      <c r="DE24" s="635"/>
      <c r="DF24" s="635"/>
      <c r="DG24" s="635"/>
      <c r="DH24" s="635"/>
      <c r="DI24" s="635"/>
      <c r="DJ24" s="635"/>
      <c r="DK24" s="636"/>
      <c r="DL24" s="684">
        <v>1657795</v>
      </c>
      <c r="DM24" s="635"/>
      <c r="DN24" s="635"/>
      <c r="DO24" s="635"/>
      <c r="DP24" s="635"/>
      <c r="DQ24" s="635"/>
      <c r="DR24" s="635"/>
      <c r="DS24" s="635"/>
      <c r="DT24" s="635"/>
      <c r="DU24" s="635"/>
      <c r="DV24" s="636"/>
      <c r="DW24" s="639">
        <v>42.3</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138</v>
      </c>
      <c r="AA25" s="648"/>
      <c r="AB25" s="648"/>
      <c r="AC25" s="648"/>
      <c r="AD25" s="649" t="s">
        <v>176</v>
      </c>
      <c r="AE25" s="649"/>
      <c r="AF25" s="649"/>
      <c r="AG25" s="649"/>
      <c r="AH25" s="649"/>
      <c r="AI25" s="649"/>
      <c r="AJ25" s="649"/>
      <c r="AK25" s="649"/>
      <c r="AL25" s="650" t="s">
        <v>176</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176</v>
      </c>
      <c r="BP25" s="648"/>
      <c r="BQ25" s="648"/>
      <c r="BR25" s="648"/>
      <c r="BS25" s="654" t="s">
        <v>138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1072960</v>
      </c>
      <c r="CS25" s="681"/>
      <c r="CT25" s="681"/>
      <c r="CU25" s="681"/>
      <c r="CV25" s="681"/>
      <c r="CW25" s="681"/>
      <c r="CX25" s="681"/>
      <c r="CY25" s="682"/>
      <c r="CZ25" s="650">
        <v>16.8</v>
      </c>
      <c r="DA25" s="679"/>
      <c r="DB25" s="679"/>
      <c r="DC25" s="683"/>
      <c r="DD25" s="654">
        <v>987410</v>
      </c>
      <c r="DE25" s="681"/>
      <c r="DF25" s="681"/>
      <c r="DG25" s="681"/>
      <c r="DH25" s="681"/>
      <c r="DI25" s="681"/>
      <c r="DJ25" s="681"/>
      <c r="DK25" s="682"/>
      <c r="DL25" s="654">
        <v>816615</v>
      </c>
      <c r="DM25" s="681"/>
      <c r="DN25" s="681"/>
      <c r="DO25" s="681"/>
      <c r="DP25" s="681"/>
      <c r="DQ25" s="681"/>
      <c r="DR25" s="681"/>
      <c r="DS25" s="681"/>
      <c r="DT25" s="681"/>
      <c r="DU25" s="681"/>
      <c r="DV25" s="682"/>
      <c r="DW25" s="650">
        <v>20.8</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3957364</v>
      </c>
      <c r="S26" s="646"/>
      <c r="T26" s="646"/>
      <c r="U26" s="646"/>
      <c r="V26" s="646"/>
      <c r="W26" s="646"/>
      <c r="X26" s="646"/>
      <c r="Y26" s="647"/>
      <c r="Z26" s="648">
        <v>61.5</v>
      </c>
      <c r="AA26" s="648"/>
      <c r="AB26" s="648"/>
      <c r="AC26" s="648"/>
      <c r="AD26" s="649">
        <v>3699910</v>
      </c>
      <c r="AE26" s="649"/>
      <c r="AF26" s="649"/>
      <c r="AG26" s="649"/>
      <c r="AH26" s="649"/>
      <c r="AI26" s="649"/>
      <c r="AJ26" s="649"/>
      <c r="AK26" s="649"/>
      <c r="AL26" s="650">
        <v>97.1</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176</v>
      </c>
      <c r="BH26" s="646"/>
      <c r="BI26" s="646"/>
      <c r="BJ26" s="646"/>
      <c r="BK26" s="646"/>
      <c r="BL26" s="646"/>
      <c r="BM26" s="646"/>
      <c r="BN26" s="647"/>
      <c r="BO26" s="648" t="s">
        <v>296</v>
      </c>
      <c r="BP26" s="648"/>
      <c r="BQ26" s="648"/>
      <c r="BR26" s="648"/>
      <c r="BS26" s="654" t="s">
        <v>138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605097</v>
      </c>
      <c r="CS26" s="646"/>
      <c r="CT26" s="646"/>
      <c r="CU26" s="646"/>
      <c r="CV26" s="646"/>
      <c r="CW26" s="646"/>
      <c r="CX26" s="646"/>
      <c r="CY26" s="647"/>
      <c r="CZ26" s="650">
        <v>9.5</v>
      </c>
      <c r="DA26" s="679"/>
      <c r="DB26" s="679"/>
      <c r="DC26" s="683"/>
      <c r="DD26" s="654">
        <v>519547</v>
      </c>
      <c r="DE26" s="646"/>
      <c r="DF26" s="646"/>
      <c r="DG26" s="646"/>
      <c r="DH26" s="646"/>
      <c r="DI26" s="646"/>
      <c r="DJ26" s="646"/>
      <c r="DK26" s="647"/>
      <c r="DL26" s="654" t="s">
        <v>138</v>
      </c>
      <c r="DM26" s="646"/>
      <c r="DN26" s="646"/>
      <c r="DO26" s="646"/>
      <c r="DP26" s="646"/>
      <c r="DQ26" s="646"/>
      <c r="DR26" s="646"/>
      <c r="DS26" s="646"/>
      <c r="DT26" s="646"/>
      <c r="DU26" s="646"/>
      <c r="DV26" s="647"/>
      <c r="DW26" s="650" t="s">
        <v>176</v>
      </c>
      <c r="DX26" s="679"/>
      <c r="DY26" s="679"/>
      <c r="DZ26" s="679"/>
      <c r="EA26" s="679"/>
      <c r="EB26" s="679"/>
      <c r="EC26" s="680"/>
    </row>
    <row r="27" spans="2:133" ht="11.25" customHeight="1">
      <c r="B27" s="642" t="s">
        <v>298</v>
      </c>
      <c r="C27" s="643"/>
      <c r="D27" s="643"/>
      <c r="E27" s="643"/>
      <c r="F27" s="643"/>
      <c r="G27" s="643"/>
      <c r="H27" s="643"/>
      <c r="I27" s="643"/>
      <c r="J27" s="643"/>
      <c r="K27" s="643"/>
      <c r="L27" s="643"/>
      <c r="M27" s="643"/>
      <c r="N27" s="643"/>
      <c r="O27" s="643"/>
      <c r="P27" s="643"/>
      <c r="Q27" s="644"/>
      <c r="R27" s="645" t="s">
        <v>138</v>
      </c>
      <c r="S27" s="646"/>
      <c r="T27" s="646"/>
      <c r="U27" s="646"/>
      <c r="V27" s="646"/>
      <c r="W27" s="646"/>
      <c r="X27" s="646"/>
      <c r="Y27" s="647"/>
      <c r="Z27" s="648" t="s">
        <v>138</v>
      </c>
      <c r="AA27" s="648"/>
      <c r="AB27" s="648"/>
      <c r="AC27" s="648"/>
      <c r="AD27" s="649" t="s">
        <v>138</v>
      </c>
      <c r="AE27" s="649"/>
      <c r="AF27" s="649"/>
      <c r="AG27" s="649"/>
      <c r="AH27" s="649"/>
      <c r="AI27" s="649"/>
      <c r="AJ27" s="649"/>
      <c r="AK27" s="649"/>
      <c r="AL27" s="650" t="s">
        <v>176</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718745</v>
      </c>
      <c r="BH27" s="646"/>
      <c r="BI27" s="646"/>
      <c r="BJ27" s="646"/>
      <c r="BK27" s="646"/>
      <c r="BL27" s="646"/>
      <c r="BM27" s="646"/>
      <c r="BN27" s="647"/>
      <c r="BO27" s="648">
        <v>100</v>
      </c>
      <c r="BP27" s="648"/>
      <c r="BQ27" s="648"/>
      <c r="BR27" s="648"/>
      <c r="BS27" s="654">
        <v>9522</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441587</v>
      </c>
      <c r="CS27" s="681"/>
      <c r="CT27" s="681"/>
      <c r="CU27" s="681"/>
      <c r="CV27" s="681"/>
      <c r="CW27" s="681"/>
      <c r="CX27" s="681"/>
      <c r="CY27" s="682"/>
      <c r="CZ27" s="650">
        <v>6.9</v>
      </c>
      <c r="DA27" s="679"/>
      <c r="DB27" s="679"/>
      <c r="DC27" s="683"/>
      <c r="DD27" s="654">
        <v>128090</v>
      </c>
      <c r="DE27" s="681"/>
      <c r="DF27" s="681"/>
      <c r="DG27" s="681"/>
      <c r="DH27" s="681"/>
      <c r="DI27" s="681"/>
      <c r="DJ27" s="681"/>
      <c r="DK27" s="682"/>
      <c r="DL27" s="654">
        <v>128029</v>
      </c>
      <c r="DM27" s="681"/>
      <c r="DN27" s="681"/>
      <c r="DO27" s="681"/>
      <c r="DP27" s="681"/>
      <c r="DQ27" s="681"/>
      <c r="DR27" s="681"/>
      <c r="DS27" s="681"/>
      <c r="DT27" s="681"/>
      <c r="DU27" s="681"/>
      <c r="DV27" s="682"/>
      <c r="DW27" s="650">
        <v>3.3</v>
      </c>
      <c r="DX27" s="679"/>
      <c r="DY27" s="679"/>
      <c r="DZ27" s="679"/>
      <c r="EA27" s="679"/>
      <c r="EB27" s="679"/>
      <c r="EC27" s="680"/>
    </row>
    <row r="28" spans="2:133" ht="11.25" customHeight="1">
      <c r="B28" s="642" t="s">
        <v>301</v>
      </c>
      <c r="C28" s="643"/>
      <c r="D28" s="643"/>
      <c r="E28" s="643"/>
      <c r="F28" s="643"/>
      <c r="G28" s="643"/>
      <c r="H28" s="643"/>
      <c r="I28" s="643"/>
      <c r="J28" s="643"/>
      <c r="K28" s="643"/>
      <c r="L28" s="643"/>
      <c r="M28" s="643"/>
      <c r="N28" s="643"/>
      <c r="O28" s="643"/>
      <c r="P28" s="643"/>
      <c r="Q28" s="644"/>
      <c r="R28" s="645">
        <v>27386</v>
      </c>
      <c r="S28" s="646"/>
      <c r="T28" s="646"/>
      <c r="U28" s="646"/>
      <c r="V28" s="646"/>
      <c r="W28" s="646"/>
      <c r="X28" s="646"/>
      <c r="Y28" s="647"/>
      <c r="Z28" s="648">
        <v>0.4</v>
      </c>
      <c r="AA28" s="648"/>
      <c r="AB28" s="648"/>
      <c r="AC28" s="648"/>
      <c r="AD28" s="649" t="s">
        <v>138</v>
      </c>
      <c r="AE28" s="649"/>
      <c r="AF28" s="649"/>
      <c r="AG28" s="649"/>
      <c r="AH28" s="649"/>
      <c r="AI28" s="649"/>
      <c r="AJ28" s="649"/>
      <c r="AK28" s="649"/>
      <c r="AL28" s="650" t="s">
        <v>176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856779</v>
      </c>
      <c r="CS28" s="646"/>
      <c r="CT28" s="646"/>
      <c r="CU28" s="646"/>
      <c r="CV28" s="646"/>
      <c r="CW28" s="646"/>
      <c r="CX28" s="646"/>
      <c r="CY28" s="647"/>
      <c r="CZ28" s="650">
        <v>13.4</v>
      </c>
      <c r="DA28" s="679"/>
      <c r="DB28" s="679"/>
      <c r="DC28" s="683"/>
      <c r="DD28" s="654">
        <v>803151</v>
      </c>
      <c r="DE28" s="646"/>
      <c r="DF28" s="646"/>
      <c r="DG28" s="646"/>
      <c r="DH28" s="646"/>
      <c r="DI28" s="646"/>
      <c r="DJ28" s="646"/>
      <c r="DK28" s="647"/>
      <c r="DL28" s="654">
        <v>713151</v>
      </c>
      <c r="DM28" s="646"/>
      <c r="DN28" s="646"/>
      <c r="DO28" s="646"/>
      <c r="DP28" s="646"/>
      <c r="DQ28" s="646"/>
      <c r="DR28" s="646"/>
      <c r="DS28" s="646"/>
      <c r="DT28" s="646"/>
      <c r="DU28" s="646"/>
      <c r="DV28" s="647"/>
      <c r="DW28" s="650">
        <v>18.2</v>
      </c>
      <c r="DX28" s="679"/>
      <c r="DY28" s="679"/>
      <c r="DZ28" s="679"/>
      <c r="EA28" s="679"/>
      <c r="EB28" s="679"/>
      <c r="EC28" s="680"/>
    </row>
    <row r="29" spans="2:133" ht="11.25" customHeight="1">
      <c r="B29" s="642" t="s">
        <v>303</v>
      </c>
      <c r="C29" s="643"/>
      <c r="D29" s="643"/>
      <c r="E29" s="643"/>
      <c r="F29" s="643"/>
      <c r="G29" s="643"/>
      <c r="H29" s="643"/>
      <c r="I29" s="643"/>
      <c r="J29" s="643"/>
      <c r="K29" s="643"/>
      <c r="L29" s="643"/>
      <c r="M29" s="643"/>
      <c r="N29" s="643"/>
      <c r="O29" s="643"/>
      <c r="P29" s="643"/>
      <c r="Q29" s="644"/>
      <c r="R29" s="645">
        <v>100930</v>
      </c>
      <c r="S29" s="646"/>
      <c r="T29" s="646"/>
      <c r="U29" s="646"/>
      <c r="V29" s="646"/>
      <c r="W29" s="646"/>
      <c r="X29" s="646"/>
      <c r="Y29" s="647"/>
      <c r="Z29" s="648">
        <v>1.6</v>
      </c>
      <c r="AA29" s="648"/>
      <c r="AB29" s="648"/>
      <c r="AC29" s="648"/>
      <c r="AD29" s="649">
        <v>2678</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856687</v>
      </c>
      <c r="CS29" s="681"/>
      <c r="CT29" s="681"/>
      <c r="CU29" s="681"/>
      <c r="CV29" s="681"/>
      <c r="CW29" s="681"/>
      <c r="CX29" s="681"/>
      <c r="CY29" s="682"/>
      <c r="CZ29" s="650">
        <v>13.4</v>
      </c>
      <c r="DA29" s="679"/>
      <c r="DB29" s="679"/>
      <c r="DC29" s="683"/>
      <c r="DD29" s="654">
        <v>803059</v>
      </c>
      <c r="DE29" s="681"/>
      <c r="DF29" s="681"/>
      <c r="DG29" s="681"/>
      <c r="DH29" s="681"/>
      <c r="DI29" s="681"/>
      <c r="DJ29" s="681"/>
      <c r="DK29" s="682"/>
      <c r="DL29" s="654">
        <v>713059</v>
      </c>
      <c r="DM29" s="681"/>
      <c r="DN29" s="681"/>
      <c r="DO29" s="681"/>
      <c r="DP29" s="681"/>
      <c r="DQ29" s="681"/>
      <c r="DR29" s="681"/>
      <c r="DS29" s="681"/>
      <c r="DT29" s="681"/>
      <c r="DU29" s="681"/>
      <c r="DV29" s="682"/>
      <c r="DW29" s="650">
        <v>18.2</v>
      </c>
      <c r="DX29" s="679"/>
      <c r="DY29" s="679"/>
      <c r="DZ29" s="679"/>
      <c r="EA29" s="679"/>
      <c r="EB29" s="679"/>
      <c r="EC29" s="680"/>
    </row>
    <row r="30" spans="2:133" ht="11.25" customHeight="1">
      <c r="B30" s="642" t="s">
        <v>305</v>
      </c>
      <c r="C30" s="643"/>
      <c r="D30" s="643"/>
      <c r="E30" s="643"/>
      <c r="F30" s="643"/>
      <c r="G30" s="643"/>
      <c r="H30" s="643"/>
      <c r="I30" s="643"/>
      <c r="J30" s="643"/>
      <c r="K30" s="643"/>
      <c r="L30" s="643"/>
      <c r="M30" s="643"/>
      <c r="N30" s="643"/>
      <c r="O30" s="643"/>
      <c r="P30" s="643"/>
      <c r="Q30" s="644"/>
      <c r="R30" s="645">
        <v>39840</v>
      </c>
      <c r="S30" s="646"/>
      <c r="T30" s="646"/>
      <c r="U30" s="646"/>
      <c r="V30" s="646"/>
      <c r="W30" s="646"/>
      <c r="X30" s="646"/>
      <c r="Y30" s="647"/>
      <c r="Z30" s="648">
        <v>0.6</v>
      </c>
      <c r="AA30" s="648"/>
      <c r="AB30" s="648"/>
      <c r="AC30" s="648"/>
      <c r="AD30" s="649" t="s">
        <v>138</v>
      </c>
      <c r="AE30" s="649"/>
      <c r="AF30" s="649"/>
      <c r="AG30" s="649"/>
      <c r="AH30" s="649"/>
      <c r="AI30" s="649"/>
      <c r="AJ30" s="649"/>
      <c r="AK30" s="649"/>
      <c r="AL30" s="650" t="s">
        <v>176</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825496</v>
      </c>
      <c r="CS30" s="646"/>
      <c r="CT30" s="646"/>
      <c r="CU30" s="646"/>
      <c r="CV30" s="646"/>
      <c r="CW30" s="646"/>
      <c r="CX30" s="646"/>
      <c r="CY30" s="647"/>
      <c r="CZ30" s="650">
        <v>12.9</v>
      </c>
      <c r="DA30" s="679"/>
      <c r="DB30" s="679"/>
      <c r="DC30" s="683"/>
      <c r="DD30" s="654">
        <v>771868</v>
      </c>
      <c r="DE30" s="646"/>
      <c r="DF30" s="646"/>
      <c r="DG30" s="646"/>
      <c r="DH30" s="646"/>
      <c r="DI30" s="646"/>
      <c r="DJ30" s="646"/>
      <c r="DK30" s="647"/>
      <c r="DL30" s="654">
        <v>681868</v>
      </c>
      <c r="DM30" s="646"/>
      <c r="DN30" s="646"/>
      <c r="DO30" s="646"/>
      <c r="DP30" s="646"/>
      <c r="DQ30" s="646"/>
      <c r="DR30" s="646"/>
      <c r="DS30" s="646"/>
      <c r="DT30" s="646"/>
      <c r="DU30" s="646"/>
      <c r="DV30" s="647"/>
      <c r="DW30" s="650">
        <v>17.399999999999999</v>
      </c>
      <c r="DX30" s="679"/>
      <c r="DY30" s="679"/>
      <c r="DZ30" s="679"/>
      <c r="EA30" s="679"/>
      <c r="EB30" s="679"/>
      <c r="EC30" s="680"/>
    </row>
    <row r="31" spans="2:133" ht="11.25" customHeight="1">
      <c r="B31" s="642" t="s">
        <v>309</v>
      </c>
      <c r="C31" s="643"/>
      <c r="D31" s="643"/>
      <c r="E31" s="643"/>
      <c r="F31" s="643"/>
      <c r="G31" s="643"/>
      <c r="H31" s="643"/>
      <c r="I31" s="643"/>
      <c r="J31" s="643"/>
      <c r="K31" s="643"/>
      <c r="L31" s="643"/>
      <c r="M31" s="643"/>
      <c r="N31" s="643"/>
      <c r="O31" s="643"/>
      <c r="P31" s="643"/>
      <c r="Q31" s="644"/>
      <c r="R31" s="645">
        <v>470631</v>
      </c>
      <c r="S31" s="646"/>
      <c r="T31" s="646"/>
      <c r="U31" s="646"/>
      <c r="V31" s="646"/>
      <c r="W31" s="646"/>
      <c r="X31" s="646"/>
      <c r="Y31" s="647"/>
      <c r="Z31" s="648">
        <v>7.3</v>
      </c>
      <c r="AA31" s="648"/>
      <c r="AB31" s="648"/>
      <c r="AC31" s="648"/>
      <c r="AD31" s="649" t="s">
        <v>138</v>
      </c>
      <c r="AE31" s="649"/>
      <c r="AF31" s="649"/>
      <c r="AG31" s="649"/>
      <c r="AH31" s="649"/>
      <c r="AI31" s="649"/>
      <c r="AJ31" s="649"/>
      <c r="AK31" s="649"/>
      <c r="AL31" s="650" t="s">
        <v>138</v>
      </c>
      <c r="AM31" s="651"/>
      <c r="AN31" s="651"/>
      <c r="AO31" s="652"/>
      <c r="AP31" s="702" t="s">
        <v>310</v>
      </c>
      <c r="AQ31" s="703"/>
      <c r="AR31" s="703"/>
      <c r="AS31" s="703"/>
      <c r="AT31" s="708" t="s">
        <v>311</v>
      </c>
      <c r="AU31" s="231"/>
      <c r="AV31" s="231"/>
      <c r="AW31" s="231"/>
      <c r="AX31" s="631" t="s">
        <v>189</v>
      </c>
      <c r="AY31" s="632"/>
      <c r="AZ31" s="632"/>
      <c r="BA31" s="632"/>
      <c r="BB31" s="632"/>
      <c r="BC31" s="632"/>
      <c r="BD31" s="632"/>
      <c r="BE31" s="632"/>
      <c r="BF31" s="633"/>
      <c r="BG31" s="713">
        <v>99.7</v>
      </c>
      <c r="BH31" s="700"/>
      <c r="BI31" s="700"/>
      <c r="BJ31" s="700"/>
      <c r="BK31" s="700"/>
      <c r="BL31" s="700"/>
      <c r="BM31" s="640">
        <v>94</v>
      </c>
      <c r="BN31" s="700"/>
      <c r="BO31" s="700"/>
      <c r="BP31" s="700"/>
      <c r="BQ31" s="701"/>
      <c r="BR31" s="713">
        <v>99.4</v>
      </c>
      <c r="BS31" s="700"/>
      <c r="BT31" s="700"/>
      <c r="BU31" s="700"/>
      <c r="BV31" s="700"/>
      <c r="BW31" s="700"/>
      <c r="BX31" s="640">
        <v>93.6</v>
      </c>
      <c r="BY31" s="700"/>
      <c r="BZ31" s="700"/>
      <c r="CA31" s="700"/>
      <c r="CB31" s="701"/>
      <c r="CD31" s="687"/>
      <c r="CE31" s="688"/>
      <c r="CF31" s="660" t="s">
        <v>312</v>
      </c>
      <c r="CG31" s="661"/>
      <c r="CH31" s="661"/>
      <c r="CI31" s="661"/>
      <c r="CJ31" s="661"/>
      <c r="CK31" s="661"/>
      <c r="CL31" s="661"/>
      <c r="CM31" s="661"/>
      <c r="CN31" s="661"/>
      <c r="CO31" s="661"/>
      <c r="CP31" s="661"/>
      <c r="CQ31" s="662"/>
      <c r="CR31" s="645">
        <v>31191</v>
      </c>
      <c r="CS31" s="681"/>
      <c r="CT31" s="681"/>
      <c r="CU31" s="681"/>
      <c r="CV31" s="681"/>
      <c r="CW31" s="681"/>
      <c r="CX31" s="681"/>
      <c r="CY31" s="682"/>
      <c r="CZ31" s="650">
        <v>0.5</v>
      </c>
      <c r="DA31" s="679"/>
      <c r="DB31" s="679"/>
      <c r="DC31" s="683"/>
      <c r="DD31" s="654">
        <v>31191</v>
      </c>
      <c r="DE31" s="681"/>
      <c r="DF31" s="681"/>
      <c r="DG31" s="681"/>
      <c r="DH31" s="681"/>
      <c r="DI31" s="681"/>
      <c r="DJ31" s="681"/>
      <c r="DK31" s="682"/>
      <c r="DL31" s="654">
        <v>31191</v>
      </c>
      <c r="DM31" s="681"/>
      <c r="DN31" s="681"/>
      <c r="DO31" s="681"/>
      <c r="DP31" s="681"/>
      <c r="DQ31" s="681"/>
      <c r="DR31" s="681"/>
      <c r="DS31" s="681"/>
      <c r="DT31" s="681"/>
      <c r="DU31" s="681"/>
      <c r="DV31" s="682"/>
      <c r="DW31" s="650">
        <v>0.8</v>
      </c>
      <c r="DX31" s="679"/>
      <c r="DY31" s="679"/>
      <c r="DZ31" s="679"/>
      <c r="EA31" s="679"/>
      <c r="EB31" s="679"/>
      <c r="EC31" s="680"/>
    </row>
    <row r="32" spans="2:133" ht="11.25" customHeight="1">
      <c r="B32" s="691" t="s">
        <v>313</v>
      </c>
      <c r="C32" s="692"/>
      <c r="D32" s="692"/>
      <c r="E32" s="692"/>
      <c r="F32" s="692"/>
      <c r="G32" s="692"/>
      <c r="H32" s="692"/>
      <c r="I32" s="692"/>
      <c r="J32" s="692"/>
      <c r="K32" s="692"/>
      <c r="L32" s="692"/>
      <c r="M32" s="692"/>
      <c r="N32" s="692"/>
      <c r="O32" s="692"/>
      <c r="P32" s="692"/>
      <c r="Q32" s="693"/>
      <c r="R32" s="645" t="s">
        <v>296</v>
      </c>
      <c r="S32" s="646"/>
      <c r="T32" s="646"/>
      <c r="U32" s="646"/>
      <c r="V32" s="646"/>
      <c r="W32" s="646"/>
      <c r="X32" s="646"/>
      <c r="Y32" s="647"/>
      <c r="Z32" s="648" t="s">
        <v>138</v>
      </c>
      <c r="AA32" s="648"/>
      <c r="AB32" s="648"/>
      <c r="AC32" s="648"/>
      <c r="AD32" s="649" t="s">
        <v>138</v>
      </c>
      <c r="AE32" s="649"/>
      <c r="AF32" s="649"/>
      <c r="AG32" s="649"/>
      <c r="AH32" s="649"/>
      <c r="AI32" s="649"/>
      <c r="AJ32" s="649"/>
      <c r="AK32" s="649"/>
      <c r="AL32" s="650" t="s">
        <v>138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99.7</v>
      </c>
      <c r="BH32" s="681"/>
      <c r="BI32" s="681"/>
      <c r="BJ32" s="681"/>
      <c r="BK32" s="681"/>
      <c r="BL32" s="681"/>
      <c r="BM32" s="651">
        <v>98.5</v>
      </c>
      <c r="BN32" s="711"/>
      <c r="BO32" s="711"/>
      <c r="BP32" s="711"/>
      <c r="BQ32" s="712"/>
      <c r="BR32" s="714">
        <v>99.3</v>
      </c>
      <c r="BS32" s="681"/>
      <c r="BT32" s="681"/>
      <c r="BU32" s="681"/>
      <c r="BV32" s="681"/>
      <c r="BW32" s="681"/>
      <c r="BX32" s="651">
        <v>98.2</v>
      </c>
      <c r="BY32" s="711"/>
      <c r="BZ32" s="711"/>
      <c r="CA32" s="711"/>
      <c r="CB32" s="712"/>
      <c r="CD32" s="689"/>
      <c r="CE32" s="690"/>
      <c r="CF32" s="660" t="s">
        <v>316</v>
      </c>
      <c r="CG32" s="661"/>
      <c r="CH32" s="661"/>
      <c r="CI32" s="661"/>
      <c r="CJ32" s="661"/>
      <c r="CK32" s="661"/>
      <c r="CL32" s="661"/>
      <c r="CM32" s="661"/>
      <c r="CN32" s="661"/>
      <c r="CO32" s="661"/>
      <c r="CP32" s="661"/>
      <c r="CQ32" s="662"/>
      <c r="CR32" s="645">
        <v>92</v>
      </c>
      <c r="CS32" s="646"/>
      <c r="CT32" s="646"/>
      <c r="CU32" s="646"/>
      <c r="CV32" s="646"/>
      <c r="CW32" s="646"/>
      <c r="CX32" s="646"/>
      <c r="CY32" s="647"/>
      <c r="CZ32" s="650">
        <v>0</v>
      </c>
      <c r="DA32" s="679"/>
      <c r="DB32" s="679"/>
      <c r="DC32" s="683"/>
      <c r="DD32" s="654">
        <v>92</v>
      </c>
      <c r="DE32" s="646"/>
      <c r="DF32" s="646"/>
      <c r="DG32" s="646"/>
      <c r="DH32" s="646"/>
      <c r="DI32" s="646"/>
      <c r="DJ32" s="646"/>
      <c r="DK32" s="647"/>
      <c r="DL32" s="654">
        <v>92</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317</v>
      </c>
      <c r="C33" s="643"/>
      <c r="D33" s="643"/>
      <c r="E33" s="643"/>
      <c r="F33" s="643"/>
      <c r="G33" s="643"/>
      <c r="H33" s="643"/>
      <c r="I33" s="643"/>
      <c r="J33" s="643"/>
      <c r="K33" s="643"/>
      <c r="L33" s="643"/>
      <c r="M33" s="643"/>
      <c r="N33" s="643"/>
      <c r="O33" s="643"/>
      <c r="P33" s="643"/>
      <c r="Q33" s="644"/>
      <c r="R33" s="645">
        <v>388243</v>
      </c>
      <c r="S33" s="646"/>
      <c r="T33" s="646"/>
      <c r="U33" s="646"/>
      <c r="V33" s="646"/>
      <c r="W33" s="646"/>
      <c r="X33" s="646"/>
      <c r="Y33" s="647"/>
      <c r="Z33" s="648">
        <v>6</v>
      </c>
      <c r="AA33" s="648"/>
      <c r="AB33" s="648"/>
      <c r="AC33" s="648"/>
      <c r="AD33" s="649" t="s">
        <v>138</v>
      </c>
      <c r="AE33" s="649"/>
      <c r="AF33" s="649"/>
      <c r="AG33" s="649"/>
      <c r="AH33" s="649"/>
      <c r="AI33" s="649"/>
      <c r="AJ33" s="649"/>
      <c r="AK33" s="649"/>
      <c r="AL33" s="650" t="s">
        <v>176</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99.5</v>
      </c>
      <c r="BH33" s="716"/>
      <c r="BI33" s="716"/>
      <c r="BJ33" s="716"/>
      <c r="BK33" s="716"/>
      <c r="BL33" s="716"/>
      <c r="BM33" s="717">
        <v>86.2</v>
      </c>
      <c r="BN33" s="716"/>
      <c r="BO33" s="716"/>
      <c r="BP33" s="716"/>
      <c r="BQ33" s="718"/>
      <c r="BR33" s="715">
        <v>99.2</v>
      </c>
      <c r="BS33" s="716"/>
      <c r="BT33" s="716"/>
      <c r="BU33" s="716"/>
      <c r="BV33" s="716"/>
      <c r="BW33" s="716"/>
      <c r="BX33" s="717">
        <v>85.3</v>
      </c>
      <c r="BY33" s="716"/>
      <c r="BZ33" s="716"/>
      <c r="CA33" s="716"/>
      <c r="CB33" s="718"/>
      <c r="CD33" s="660" t="s">
        <v>319</v>
      </c>
      <c r="CE33" s="661"/>
      <c r="CF33" s="661"/>
      <c r="CG33" s="661"/>
      <c r="CH33" s="661"/>
      <c r="CI33" s="661"/>
      <c r="CJ33" s="661"/>
      <c r="CK33" s="661"/>
      <c r="CL33" s="661"/>
      <c r="CM33" s="661"/>
      <c r="CN33" s="661"/>
      <c r="CO33" s="661"/>
      <c r="CP33" s="661"/>
      <c r="CQ33" s="662"/>
      <c r="CR33" s="645">
        <v>3181294</v>
      </c>
      <c r="CS33" s="681"/>
      <c r="CT33" s="681"/>
      <c r="CU33" s="681"/>
      <c r="CV33" s="681"/>
      <c r="CW33" s="681"/>
      <c r="CX33" s="681"/>
      <c r="CY33" s="682"/>
      <c r="CZ33" s="650">
        <v>49.7</v>
      </c>
      <c r="DA33" s="679"/>
      <c r="DB33" s="679"/>
      <c r="DC33" s="683"/>
      <c r="DD33" s="654">
        <v>2215918</v>
      </c>
      <c r="DE33" s="681"/>
      <c r="DF33" s="681"/>
      <c r="DG33" s="681"/>
      <c r="DH33" s="681"/>
      <c r="DI33" s="681"/>
      <c r="DJ33" s="681"/>
      <c r="DK33" s="682"/>
      <c r="DL33" s="654">
        <v>1692185</v>
      </c>
      <c r="DM33" s="681"/>
      <c r="DN33" s="681"/>
      <c r="DO33" s="681"/>
      <c r="DP33" s="681"/>
      <c r="DQ33" s="681"/>
      <c r="DR33" s="681"/>
      <c r="DS33" s="681"/>
      <c r="DT33" s="681"/>
      <c r="DU33" s="681"/>
      <c r="DV33" s="682"/>
      <c r="DW33" s="650">
        <v>43.1</v>
      </c>
      <c r="DX33" s="679"/>
      <c r="DY33" s="679"/>
      <c r="DZ33" s="679"/>
      <c r="EA33" s="679"/>
      <c r="EB33" s="679"/>
      <c r="EC33" s="680"/>
    </row>
    <row r="34" spans="2:133" ht="11.25" customHeight="1">
      <c r="B34" s="642" t="s">
        <v>320</v>
      </c>
      <c r="C34" s="643"/>
      <c r="D34" s="643"/>
      <c r="E34" s="643"/>
      <c r="F34" s="643"/>
      <c r="G34" s="643"/>
      <c r="H34" s="643"/>
      <c r="I34" s="643"/>
      <c r="J34" s="643"/>
      <c r="K34" s="643"/>
      <c r="L34" s="643"/>
      <c r="M34" s="643"/>
      <c r="N34" s="643"/>
      <c r="O34" s="643"/>
      <c r="P34" s="643"/>
      <c r="Q34" s="644"/>
      <c r="R34" s="645">
        <v>45340</v>
      </c>
      <c r="S34" s="646"/>
      <c r="T34" s="646"/>
      <c r="U34" s="646"/>
      <c r="V34" s="646"/>
      <c r="W34" s="646"/>
      <c r="X34" s="646"/>
      <c r="Y34" s="647"/>
      <c r="Z34" s="648">
        <v>0.7</v>
      </c>
      <c r="AA34" s="648"/>
      <c r="AB34" s="648"/>
      <c r="AC34" s="648"/>
      <c r="AD34" s="649">
        <v>7429</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882676</v>
      </c>
      <c r="CS34" s="646"/>
      <c r="CT34" s="646"/>
      <c r="CU34" s="646"/>
      <c r="CV34" s="646"/>
      <c r="CW34" s="646"/>
      <c r="CX34" s="646"/>
      <c r="CY34" s="647"/>
      <c r="CZ34" s="650">
        <v>13.8</v>
      </c>
      <c r="DA34" s="679"/>
      <c r="DB34" s="679"/>
      <c r="DC34" s="683"/>
      <c r="DD34" s="654">
        <v>573867</v>
      </c>
      <c r="DE34" s="646"/>
      <c r="DF34" s="646"/>
      <c r="DG34" s="646"/>
      <c r="DH34" s="646"/>
      <c r="DI34" s="646"/>
      <c r="DJ34" s="646"/>
      <c r="DK34" s="647"/>
      <c r="DL34" s="654">
        <v>404287</v>
      </c>
      <c r="DM34" s="646"/>
      <c r="DN34" s="646"/>
      <c r="DO34" s="646"/>
      <c r="DP34" s="646"/>
      <c r="DQ34" s="646"/>
      <c r="DR34" s="646"/>
      <c r="DS34" s="646"/>
      <c r="DT34" s="646"/>
      <c r="DU34" s="646"/>
      <c r="DV34" s="647"/>
      <c r="DW34" s="650">
        <v>10.3</v>
      </c>
      <c r="DX34" s="679"/>
      <c r="DY34" s="679"/>
      <c r="DZ34" s="679"/>
      <c r="EA34" s="679"/>
      <c r="EB34" s="679"/>
      <c r="EC34" s="680"/>
    </row>
    <row r="35" spans="2:133" ht="11.25" customHeight="1">
      <c r="B35" s="642" t="s">
        <v>322</v>
      </c>
      <c r="C35" s="643"/>
      <c r="D35" s="643"/>
      <c r="E35" s="643"/>
      <c r="F35" s="643"/>
      <c r="G35" s="643"/>
      <c r="H35" s="643"/>
      <c r="I35" s="643"/>
      <c r="J35" s="643"/>
      <c r="K35" s="643"/>
      <c r="L35" s="643"/>
      <c r="M35" s="643"/>
      <c r="N35" s="643"/>
      <c r="O35" s="643"/>
      <c r="P35" s="643"/>
      <c r="Q35" s="644"/>
      <c r="R35" s="645">
        <v>115447</v>
      </c>
      <c r="S35" s="646"/>
      <c r="T35" s="646"/>
      <c r="U35" s="646"/>
      <c r="V35" s="646"/>
      <c r="W35" s="646"/>
      <c r="X35" s="646"/>
      <c r="Y35" s="647"/>
      <c r="Z35" s="648">
        <v>1.8</v>
      </c>
      <c r="AA35" s="648"/>
      <c r="AB35" s="648"/>
      <c r="AC35" s="648"/>
      <c r="AD35" s="649" t="s">
        <v>176</v>
      </c>
      <c r="AE35" s="649"/>
      <c r="AF35" s="649"/>
      <c r="AG35" s="649"/>
      <c r="AH35" s="649"/>
      <c r="AI35" s="649"/>
      <c r="AJ35" s="649"/>
      <c r="AK35" s="649"/>
      <c r="AL35" s="650" t="s">
        <v>138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227310</v>
      </c>
      <c r="CS35" s="681"/>
      <c r="CT35" s="681"/>
      <c r="CU35" s="681"/>
      <c r="CV35" s="681"/>
      <c r="CW35" s="681"/>
      <c r="CX35" s="681"/>
      <c r="CY35" s="682"/>
      <c r="CZ35" s="650">
        <v>3.6</v>
      </c>
      <c r="DA35" s="679"/>
      <c r="DB35" s="679"/>
      <c r="DC35" s="683"/>
      <c r="DD35" s="654">
        <v>193939</v>
      </c>
      <c r="DE35" s="681"/>
      <c r="DF35" s="681"/>
      <c r="DG35" s="681"/>
      <c r="DH35" s="681"/>
      <c r="DI35" s="681"/>
      <c r="DJ35" s="681"/>
      <c r="DK35" s="682"/>
      <c r="DL35" s="654">
        <v>114084</v>
      </c>
      <c r="DM35" s="681"/>
      <c r="DN35" s="681"/>
      <c r="DO35" s="681"/>
      <c r="DP35" s="681"/>
      <c r="DQ35" s="681"/>
      <c r="DR35" s="681"/>
      <c r="DS35" s="681"/>
      <c r="DT35" s="681"/>
      <c r="DU35" s="681"/>
      <c r="DV35" s="682"/>
      <c r="DW35" s="650">
        <v>2.9</v>
      </c>
      <c r="DX35" s="679"/>
      <c r="DY35" s="679"/>
      <c r="DZ35" s="679"/>
      <c r="EA35" s="679"/>
      <c r="EB35" s="679"/>
      <c r="EC35" s="680"/>
    </row>
    <row r="36" spans="2:133" ht="11.25" customHeight="1">
      <c r="B36" s="642" t="s">
        <v>326</v>
      </c>
      <c r="C36" s="643"/>
      <c r="D36" s="643"/>
      <c r="E36" s="643"/>
      <c r="F36" s="643"/>
      <c r="G36" s="643"/>
      <c r="H36" s="643"/>
      <c r="I36" s="643"/>
      <c r="J36" s="643"/>
      <c r="K36" s="643"/>
      <c r="L36" s="643"/>
      <c r="M36" s="643"/>
      <c r="N36" s="643"/>
      <c r="O36" s="643"/>
      <c r="P36" s="643"/>
      <c r="Q36" s="644"/>
      <c r="R36" s="645">
        <v>224575</v>
      </c>
      <c r="S36" s="646"/>
      <c r="T36" s="646"/>
      <c r="U36" s="646"/>
      <c r="V36" s="646"/>
      <c r="W36" s="646"/>
      <c r="X36" s="646"/>
      <c r="Y36" s="647"/>
      <c r="Z36" s="648">
        <v>3.5</v>
      </c>
      <c r="AA36" s="648"/>
      <c r="AB36" s="648"/>
      <c r="AC36" s="648"/>
      <c r="AD36" s="649" t="s">
        <v>138</v>
      </c>
      <c r="AE36" s="649"/>
      <c r="AF36" s="649"/>
      <c r="AG36" s="649"/>
      <c r="AH36" s="649"/>
      <c r="AI36" s="649"/>
      <c r="AJ36" s="649"/>
      <c r="AK36" s="649"/>
      <c r="AL36" s="650" t="s">
        <v>138</v>
      </c>
      <c r="AM36" s="651"/>
      <c r="AN36" s="651"/>
      <c r="AO36" s="652"/>
      <c r="AP36" s="235"/>
      <c r="AQ36" s="719" t="s">
        <v>327</v>
      </c>
      <c r="AR36" s="720"/>
      <c r="AS36" s="720"/>
      <c r="AT36" s="720"/>
      <c r="AU36" s="720"/>
      <c r="AV36" s="720"/>
      <c r="AW36" s="720"/>
      <c r="AX36" s="720"/>
      <c r="AY36" s="721"/>
      <c r="AZ36" s="634">
        <v>814736</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9441</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1027714</v>
      </c>
      <c r="CS36" s="646"/>
      <c r="CT36" s="646"/>
      <c r="CU36" s="646"/>
      <c r="CV36" s="646"/>
      <c r="CW36" s="646"/>
      <c r="CX36" s="646"/>
      <c r="CY36" s="647"/>
      <c r="CZ36" s="650">
        <v>16.100000000000001</v>
      </c>
      <c r="DA36" s="679"/>
      <c r="DB36" s="679"/>
      <c r="DC36" s="683"/>
      <c r="DD36" s="654">
        <v>658338</v>
      </c>
      <c r="DE36" s="646"/>
      <c r="DF36" s="646"/>
      <c r="DG36" s="646"/>
      <c r="DH36" s="646"/>
      <c r="DI36" s="646"/>
      <c r="DJ36" s="646"/>
      <c r="DK36" s="647"/>
      <c r="DL36" s="654">
        <v>489612</v>
      </c>
      <c r="DM36" s="646"/>
      <c r="DN36" s="646"/>
      <c r="DO36" s="646"/>
      <c r="DP36" s="646"/>
      <c r="DQ36" s="646"/>
      <c r="DR36" s="646"/>
      <c r="DS36" s="646"/>
      <c r="DT36" s="646"/>
      <c r="DU36" s="646"/>
      <c r="DV36" s="647"/>
      <c r="DW36" s="650">
        <v>12.5</v>
      </c>
      <c r="DX36" s="679"/>
      <c r="DY36" s="679"/>
      <c r="DZ36" s="679"/>
      <c r="EA36" s="679"/>
      <c r="EB36" s="679"/>
      <c r="EC36" s="680"/>
    </row>
    <row r="37" spans="2:133" ht="11.25" customHeight="1">
      <c r="B37" s="642" t="s">
        <v>330</v>
      </c>
      <c r="C37" s="643"/>
      <c r="D37" s="643"/>
      <c r="E37" s="643"/>
      <c r="F37" s="643"/>
      <c r="G37" s="643"/>
      <c r="H37" s="643"/>
      <c r="I37" s="643"/>
      <c r="J37" s="643"/>
      <c r="K37" s="643"/>
      <c r="L37" s="643"/>
      <c r="M37" s="643"/>
      <c r="N37" s="643"/>
      <c r="O37" s="643"/>
      <c r="P37" s="643"/>
      <c r="Q37" s="644"/>
      <c r="R37" s="645">
        <v>43014</v>
      </c>
      <c r="S37" s="646"/>
      <c r="T37" s="646"/>
      <c r="U37" s="646"/>
      <c r="V37" s="646"/>
      <c r="W37" s="646"/>
      <c r="X37" s="646"/>
      <c r="Y37" s="647"/>
      <c r="Z37" s="648">
        <v>0.7</v>
      </c>
      <c r="AA37" s="648"/>
      <c r="AB37" s="648"/>
      <c r="AC37" s="648"/>
      <c r="AD37" s="649" t="s">
        <v>138</v>
      </c>
      <c r="AE37" s="649"/>
      <c r="AF37" s="649"/>
      <c r="AG37" s="649"/>
      <c r="AH37" s="649"/>
      <c r="AI37" s="649"/>
      <c r="AJ37" s="649"/>
      <c r="AK37" s="649"/>
      <c r="AL37" s="650" t="s">
        <v>176</v>
      </c>
      <c r="AM37" s="651"/>
      <c r="AN37" s="651"/>
      <c r="AO37" s="652"/>
      <c r="AQ37" s="723" t="s">
        <v>331</v>
      </c>
      <c r="AR37" s="724"/>
      <c r="AS37" s="724"/>
      <c r="AT37" s="724"/>
      <c r="AU37" s="724"/>
      <c r="AV37" s="724"/>
      <c r="AW37" s="724"/>
      <c r="AX37" s="724"/>
      <c r="AY37" s="725"/>
      <c r="AZ37" s="645">
        <v>253784</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288</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383363</v>
      </c>
      <c r="CS37" s="681"/>
      <c r="CT37" s="681"/>
      <c r="CU37" s="681"/>
      <c r="CV37" s="681"/>
      <c r="CW37" s="681"/>
      <c r="CX37" s="681"/>
      <c r="CY37" s="682"/>
      <c r="CZ37" s="650">
        <v>6</v>
      </c>
      <c r="DA37" s="679"/>
      <c r="DB37" s="679"/>
      <c r="DC37" s="683"/>
      <c r="DD37" s="654">
        <v>365463</v>
      </c>
      <c r="DE37" s="681"/>
      <c r="DF37" s="681"/>
      <c r="DG37" s="681"/>
      <c r="DH37" s="681"/>
      <c r="DI37" s="681"/>
      <c r="DJ37" s="681"/>
      <c r="DK37" s="682"/>
      <c r="DL37" s="654">
        <v>327495</v>
      </c>
      <c r="DM37" s="681"/>
      <c r="DN37" s="681"/>
      <c r="DO37" s="681"/>
      <c r="DP37" s="681"/>
      <c r="DQ37" s="681"/>
      <c r="DR37" s="681"/>
      <c r="DS37" s="681"/>
      <c r="DT37" s="681"/>
      <c r="DU37" s="681"/>
      <c r="DV37" s="682"/>
      <c r="DW37" s="650">
        <v>8.4</v>
      </c>
      <c r="DX37" s="679"/>
      <c r="DY37" s="679"/>
      <c r="DZ37" s="679"/>
      <c r="EA37" s="679"/>
      <c r="EB37" s="679"/>
      <c r="EC37" s="680"/>
    </row>
    <row r="38" spans="2:133" ht="11.25" customHeight="1">
      <c r="B38" s="642" t="s">
        <v>334</v>
      </c>
      <c r="C38" s="643"/>
      <c r="D38" s="643"/>
      <c r="E38" s="643"/>
      <c r="F38" s="643"/>
      <c r="G38" s="643"/>
      <c r="H38" s="643"/>
      <c r="I38" s="643"/>
      <c r="J38" s="643"/>
      <c r="K38" s="643"/>
      <c r="L38" s="643"/>
      <c r="M38" s="643"/>
      <c r="N38" s="643"/>
      <c r="O38" s="643"/>
      <c r="P38" s="643"/>
      <c r="Q38" s="644"/>
      <c r="R38" s="645">
        <v>287657</v>
      </c>
      <c r="S38" s="646"/>
      <c r="T38" s="646"/>
      <c r="U38" s="646"/>
      <c r="V38" s="646"/>
      <c r="W38" s="646"/>
      <c r="X38" s="646"/>
      <c r="Y38" s="647"/>
      <c r="Z38" s="648">
        <v>4.5</v>
      </c>
      <c r="AA38" s="648"/>
      <c r="AB38" s="648"/>
      <c r="AC38" s="648"/>
      <c r="AD38" s="649">
        <v>100724</v>
      </c>
      <c r="AE38" s="649"/>
      <c r="AF38" s="649"/>
      <c r="AG38" s="649"/>
      <c r="AH38" s="649"/>
      <c r="AI38" s="649"/>
      <c r="AJ38" s="649"/>
      <c r="AK38" s="649"/>
      <c r="AL38" s="650">
        <v>2.6</v>
      </c>
      <c r="AM38" s="651"/>
      <c r="AN38" s="651"/>
      <c r="AO38" s="652"/>
      <c r="AQ38" s="723" t="s">
        <v>335</v>
      </c>
      <c r="AR38" s="724"/>
      <c r="AS38" s="724"/>
      <c r="AT38" s="724"/>
      <c r="AU38" s="724"/>
      <c r="AV38" s="724"/>
      <c r="AW38" s="724"/>
      <c r="AX38" s="724"/>
      <c r="AY38" s="725"/>
      <c r="AZ38" s="645">
        <v>89248</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1034</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814736</v>
      </c>
      <c r="CS38" s="646"/>
      <c r="CT38" s="646"/>
      <c r="CU38" s="646"/>
      <c r="CV38" s="646"/>
      <c r="CW38" s="646"/>
      <c r="CX38" s="646"/>
      <c r="CY38" s="647"/>
      <c r="CZ38" s="650">
        <v>12.7</v>
      </c>
      <c r="DA38" s="679"/>
      <c r="DB38" s="679"/>
      <c r="DC38" s="683"/>
      <c r="DD38" s="654">
        <v>750102</v>
      </c>
      <c r="DE38" s="646"/>
      <c r="DF38" s="646"/>
      <c r="DG38" s="646"/>
      <c r="DH38" s="646"/>
      <c r="DI38" s="646"/>
      <c r="DJ38" s="646"/>
      <c r="DK38" s="647"/>
      <c r="DL38" s="654">
        <v>684202</v>
      </c>
      <c r="DM38" s="646"/>
      <c r="DN38" s="646"/>
      <c r="DO38" s="646"/>
      <c r="DP38" s="646"/>
      <c r="DQ38" s="646"/>
      <c r="DR38" s="646"/>
      <c r="DS38" s="646"/>
      <c r="DT38" s="646"/>
      <c r="DU38" s="646"/>
      <c r="DV38" s="647"/>
      <c r="DW38" s="650">
        <v>17.399999999999999</v>
      </c>
      <c r="DX38" s="679"/>
      <c r="DY38" s="679"/>
      <c r="DZ38" s="679"/>
      <c r="EA38" s="679"/>
      <c r="EB38" s="679"/>
      <c r="EC38" s="680"/>
    </row>
    <row r="39" spans="2:133" ht="11.25" customHeight="1">
      <c r="B39" s="642" t="s">
        <v>338</v>
      </c>
      <c r="C39" s="643"/>
      <c r="D39" s="643"/>
      <c r="E39" s="643"/>
      <c r="F39" s="643"/>
      <c r="G39" s="643"/>
      <c r="H39" s="643"/>
      <c r="I39" s="643"/>
      <c r="J39" s="643"/>
      <c r="K39" s="643"/>
      <c r="L39" s="643"/>
      <c r="M39" s="643"/>
      <c r="N39" s="643"/>
      <c r="O39" s="643"/>
      <c r="P39" s="643"/>
      <c r="Q39" s="644"/>
      <c r="R39" s="645">
        <v>735617</v>
      </c>
      <c r="S39" s="646"/>
      <c r="T39" s="646"/>
      <c r="U39" s="646"/>
      <c r="V39" s="646"/>
      <c r="W39" s="646"/>
      <c r="X39" s="646"/>
      <c r="Y39" s="647"/>
      <c r="Z39" s="648">
        <v>11.4</v>
      </c>
      <c r="AA39" s="648"/>
      <c r="AB39" s="648"/>
      <c r="AC39" s="648"/>
      <c r="AD39" s="649" t="s">
        <v>176</v>
      </c>
      <c r="AE39" s="649"/>
      <c r="AF39" s="649"/>
      <c r="AG39" s="649"/>
      <c r="AH39" s="649"/>
      <c r="AI39" s="649"/>
      <c r="AJ39" s="649"/>
      <c r="AK39" s="649"/>
      <c r="AL39" s="650" t="s">
        <v>176</v>
      </c>
      <c r="AM39" s="651"/>
      <c r="AN39" s="651"/>
      <c r="AO39" s="652"/>
      <c r="AQ39" s="723" t="s">
        <v>339</v>
      </c>
      <c r="AR39" s="724"/>
      <c r="AS39" s="724"/>
      <c r="AT39" s="724"/>
      <c r="AU39" s="724"/>
      <c r="AV39" s="724"/>
      <c r="AW39" s="724"/>
      <c r="AX39" s="724"/>
      <c r="AY39" s="725"/>
      <c r="AZ39" s="645">
        <v>20400</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1649</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153878</v>
      </c>
      <c r="CS39" s="681"/>
      <c r="CT39" s="681"/>
      <c r="CU39" s="681"/>
      <c r="CV39" s="681"/>
      <c r="CW39" s="681"/>
      <c r="CX39" s="681"/>
      <c r="CY39" s="682"/>
      <c r="CZ39" s="650">
        <v>2.4</v>
      </c>
      <c r="DA39" s="679"/>
      <c r="DB39" s="679"/>
      <c r="DC39" s="683"/>
      <c r="DD39" s="654">
        <v>23172</v>
      </c>
      <c r="DE39" s="681"/>
      <c r="DF39" s="681"/>
      <c r="DG39" s="681"/>
      <c r="DH39" s="681"/>
      <c r="DI39" s="681"/>
      <c r="DJ39" s="681"/>
      <c r="DK39" s="682"/>
      <c r="DL39" s="654" t="s">
        <v>176</v>
      </c>
      <c r="DM39" s="681"/>
      <c r="DN39" s="681"/>
      <c r="DO39" s="681"/>
      <c r="DP39" s="681"/>
      <c r="DQ39" s="681"/>
      <c r="DR39" s="681"/>
      <c r="DS39" s="681"/>
      <c r="DT39" s="681"/>
      <c r="DU39" s="681"/>
      <c r="DV39" s="682"/>
      <c r="DW39" s="650" t="s">
        <v>176</v>
      </c>
      <c r="DX39" s="679"/>
      <c r="DY39" s="679"/>
      <c r="DZ39" s="679"/>
      <c r="EA39" s="679"/>
      <c r="EB39" s="679"/>
      <c r="EC39" s="680"/>
    </row>
    <row r="40" spans="2:133" ht="11.25" customHeight="1">
      <c r="B40" s="642" t="s">
        <v>342</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176</v>
      </c>
      <c r="AA40" s="648"/>
      <c r="AB40" s="648"/>
      <c r="AC40" s="648"/>
      <c r="AD40" s="649" t="s">
        <v>138</v>
      </c>
      <c r="AE40" s="649"/>
      <c r="AF40" s="649"/>
      <c r="AG40" s="649"/>
      <c r="AH40" s="649"/>
      <c r="AI40" s="649"/>
      <c r="AJ40" s="649"/>
      <c r="AK40" s="649"/>
      <c r="AL40" s="650" t="s">
        <v>138</v>
      </c>
      <c r="AM40" s="651"/>
      <c r="AN40" s="651"/>
      <c r="AO40" s="652"/>
      <c r="AQ40" s="723" t="s">
        <v>343</v>
      </c>
      <c r="AR40" s="724"/>
      <c r="AS40" s="724"/>
      <c r="AT40" s="724"/>
      <c r="AU40" s="724"/>
      <c r="AV40" s="724"/>
      <c r="AW40" s="724"/>
      <c r="AX40" s="724"/>
      <c r="AY40" s="725"/>
      <c r="AZ40" s="645">
        <v>10319</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115</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74980</v>
      </c>
      <c r="CS40" s="646"/>
      <c r="CT40" s="646"/>
      <c r="CU40" s="646"/>
      <c r="CV40" s="646"/>
      <c r="CW40" s="646"/>
      <c r="CX40" s="646"/>
      <c r="CY40" s="647"/>
      <c r="CZ40" s="650">
        <v>1.2</v>
      </c>
      <c r="DA40" s="679"/>
      <c r="DB40" s="679"/>
      <c r="DC40" s="683"/>
      <c r="DD40" s="654">
        <v>16500</v>
      </c>
      <c r="DE40" s="646"/>
      <c r="DF40" s="646"/>
      <c r="DG40" s="646"/>
      <c r="DH40" s="646"/>
      <c r="DI40" s="646"/>
      <c r="DJ40" s="646"/>
      <c r="DK40" s="647"/>
      <c r="DL40" s="654" t="s">
        <v>176</v>
      </c>
      <c r="DM40" s="646"/>
      <c r="DN40" s="646"/>
      <c r="DO40" s="646"/>
      <c r="DP40" s="646"/>
      <c r="DQ40" s="646"/>
      <c r="DR40" s="646"/>
      <c r="DS40" s="646"/>
      <c r="DT40" s="646"/>
      <c r="DU40" s="646"/>
      <c r="DV40" s="647"/>
      <c r="DW40" s="650" t="s">
        <v>138</v>
      </c>
      <c r="DX40" s="679"/>
      <c r="DY40" s="679"/>
      <c r="DZ40" s="679"/>
      <c r="EA40" s="679"/>
      <c r="EB40" s="679"/>
      <c r="EC40" s="680"/>
    </row>
    <row r="41" spans="2:133" ht="11.25" customHeight="1">
      <c r="B41" s="642" t="s">
        <v>347</v>
      </c>
      <c r="C41" s="643"/>
      <c r="D41" s="643"/>
      <c r="E41" s="643"/>
      <c r="F41" s="643"/>
      <c r="G41" s="643"/>
      <c r="H41" s="643"/>
      <c r="I41" s="643"/>
      <c r="J41" s="643"/>
      <c r="K41" s="643"/>
      <c r="L41" s="643"/>
      <c r="M41" s="643"/>
      <c r="N41" s="643"/>
      <c r="O41" s="643"/>
      <c r="P41" s="643"/>
      <c r="Q41" s="644"/>
      <c r="R41" s="645">
        <v>111317</v>
      </c>
      <c r="S41" s="646"/>
      <c r="T41" s="646"/>
      <c r="U41" s="646"/>
      <c r="V41" s="646"/>
      <c r="W41" s="646"/>
      <c r="X41" s="646"/>
      <c r="Y41" s="647"/>
      <c r="Z41" s="648">
        <v>1.7</v>
      </c>
      <c r="AA41" s="648"/>
      <c r="AB41" s="648"/>
      <c r="AC41" s="648"/>
      <c r="AD41" s="649" t="s">
        <v>138</v>
      </c>
      <c r="AE41" s="649"/>
      <c r="AF41" s="649"/>
      <c r="AG41" s="649"/>
      <c r="AH41" s="649"/>
      <c r="AI41" s="649"/>
      <c r="AJ41" s="649"/>
      <c r="AK41" s="649"/>
      <c r="AL41" s="650" t="s">
        <v>138</v>
      </c>
      <c r="AM41" s="651"/>
      <c r="AN41" s="651"/>
      <c r="AO41" s="652"/>
      <c r="AQ41" s="723" t="s">
        <v>348</v>
      </c>
      <c r="AR41" s="724"/>
      <c r="AS41" s="724"/>
      <c r="AT41" s="724"/>
      <c r="AU41" s="724"/>
      <c r="AV41" s="724"/>
      <c r="AW41" s="724"/>
      <c r="AX41" s="724"/>
      <c r="AY41" s="725"/>
      <c r="AZ41" s="645">
        <v>95265</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138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138</v>
      </c>
      <c r="CS41" s="681"/>
      <c r="CT41" s="681"/>
      <c r="CU41" s="681"/>
      <c r="CV41" s="681"/>
      <c r="CW41" s="681"/>
      <c r="CX41" s="681"/>
      <c r="CY41" s="682"/>
      <c r="CZ41" s="650" t="s">
        <v>138</v>
      </c>
      <c r="DA41" s="679"/>
      <c r="DB41" s="679"/>
      <c r="DC41" s="683"/>
      <c r="DD41" s="654" t="s">
        <v>176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351</v>
      </c>
      <c r="C42" s="696"/>
      <c r="D42" s="696"/>
      <c r="E42" s="696"/>
      <c r="F42" s="696"/>
      <c r="G42" s="696"/>
      <c r="H42" s="696"/>
      <c r="I42" s="696"/>
      <c r="J42" s="696"/>
      <c r="K42" s="696"/>
      <c r="L42" s="696"/>
      <c r="M42" s="696"/>
      <c r="N42" s="696"/>
      <c r="O42" s="696"/>
      <c r="P42" s="696"/>
      <c r="Q42" s="697"/>
      <c r="R42" s="730">
        <v>6436044</v>
      </c>
      <c r="S42" s="731"/>
      <c r="T42" s="731"/>
      <c r="U42" s="731"/>
      <c r="V42" s="731"/>
      <c r="W42" s="731"/>
      <c r="X42" s="731"/>
      <c r="Y42" s="739"/>
      <c r="Z42" s="740">
        <v>100</v>
      </c>
      <c r="AA42" s="740"/>
      <c r="AB42" s="740"/>
      <c r="AC42" s="740"/>
      <c r="AD42" s="741">
        <v>3810741</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345720</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335</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849687</v>
      </c>
      <c r="CS42" s="646"/>
      <c r="CT42" s="646"/>
      <c r="CU42" s="646"/>
      <c r="CV42" s="646"/>
      <c r="CW42" s="646"/>
      <c r="CX42" s="646"/>
      <c r="CY42" s="647"/>
      <c r="CZ42" s="650">
        <v>13.3</v>
      </c>
      <c r="DA42" s="651"/>
      <c r="DB42" s="651"/>
      <c r="DC42" s="663"/>
      <c r="DD42" s="654">
        <v>148026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13441</v>
      </c>
      <c r="CS43" s="681"/>
      <c r="CT43" s="681"/>
      <c r="CU43" s="681"/>
      <c r="CV43" s="681"/>
      <c r="CW43" s="681"/>
      <c r="CX43" s="681"/>
      <c r="CY43" s="682"/>
      <c r="CZ43" s="650">
        <v>0.2</v>
      </c>
      <c r="DA43" s="679"/>
      <c r="DB43" s="679"/>
      <c r="DC43" s="683"/>
      <c r="DD43" s="654">
        <v>13441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356</v>
      </c>
      <c r="CG44" s="643"/>
      <c r="CH44" s="643"/>
      <c r="CI44" s="643"/>
      <c r="CJ44" s="643"/>
      <c r="CK44" s="643"/>
      <c r="CL44" s="643"/>
      <c r="CM44" s="643"/>
      <c r="CN44" s="643"/>
      <c r="CO44" s="643"/>
      <c r="CP44" s="643"/>
      <c r="CQ44" s="644"/>
      <c r="CR44" s="645">
        <v>849371</v>
      </c>
      <c r="CS44" s="646"/>
      <c r="CT44" s="646"/>
      <c r="CU44" s="646"/>
      <c r="CV44" s="646"/>
      <c r="CW44" s="646"/>
      <c r="CX44" s="646"/>
      <c r="CY44" s="647"/>
      <c r="CZ44" s="650">
        <v>13.3</v>
      </c>
      <c r="DA44" s="651"/>
      <c r="DB44" s="651"/>
      <c r="DC44" s="663"/>
      <c r="DD44" s="654">
        <v>147710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357</v>
      </c>
      <c r="CG45" s="643"/>
      <c r="CH45" s="643"/>
      <c r="CI45" s="643"/>
      <c r="CJ45" s="643"/>
      <c r="CK45" s="643"/>
      <c r="CL45" s="643"/>
      <c r="CM45" s="643"/>
      <c r="CN45" s="643"/>
      <c r="CO45" s="643"/>
      <c r="CP45" s="643"/>
      <c r="CQ45" s="644"/>
      <c r="CR45" s="645">
        <v>301197</v>
      </c>
      <c r="CS45" s="681"/>
      <c r="CT45" s="681"/>
      <c r="CU45" s="681"/>
      <c r="CV45" s="681"/>
      <c r="CW45" s="681"/>
      <c r="CX45" s="681"/>
      <c r="CY45" s="682"/>
      <c r="CZ45" s="650">
        <v>4.7</v>
      </c>
      <c r="DA45" s="679"/>
      <c r="DB45" s="679"/>
      <c r="DC45" s="683"/>
      <c r="DD45" s="654">
        <v>23482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482294</v>
      </c>
      <c r="CS46" s="646"/>
      <c r="CT46" s="646"/>
      <c r="CU46" s="646"/>
      <c r="CV46" s="646"/>
      <c r="CW46" s="646"/>
      <c r="CX46" s="646"/>
      <c r="CY46" s="647"/>
      <c r="CZ46" s="650">
        <v>7.5</v>
      </c>
      <c r="DA46" s="651"/>
      <c r="DB46" s="651"/>
      <c r="DC46" s="663"/>
      <c r="DD46" s="654">
        <v>124148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316</v>
      </c>
      <c r="CS47" s="681"/>
      <c r="CT47" s="681"/>
      <c r="CU47" s="681"/>
      <c r="CV47" s="681"/>
      <c r="CW47" s="681"/>
      <c r="CX47" s="681"/>
      <c r="CY47" s="682"/>
      <c r="CZ47" s="650">
        <v>0</v>
      </c>
      <c r="DA47" s="679"/>
      <c r="DB47" s="679"/>
      <c r="DC47" s="683"/>
      <c r="DD47" s="654">
        <v>316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362</v>
      </c>
      <c r="CD48" s="761"/>
      <c r="CE48" s="762"/>
      <c r="CF48" s="642" t="s">
        <v>363</v>
      </c>
      <c r="CG48" s="643"/>
      <c r="CH48" s="643"/>
      <c r="CI48" s="643"/>
      <c r="CJ48" s="643"/>
      <c r="CK48" s="643"/>
      <c r="CL48" s="643"/>
      <c r="CM48" s="643"/>
      <c r="CN48" s="643"/>
      <c r="CO48" s="643"/>
      <c r="CP48" s="643"/>
      <c r="CQ48" s="644"/>
      <c r="CR48" s="645" t="s">
        <v>138</v>
      </c>
      <c r="CS48" s="646"/>
      <c r="CT48" s="646"/>
      <c r="CU48" s="646"/>
      <c r="CV48" s="646"/>
      <c r="CW48" s="646"/>
      <c r="CX48" s="646"/>
      <c r="CY48" s="647"/>
      <c r="CZ48" s="650" t="s">
        <v>138</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364</v>
      </c>
      <c r="CE49" s="696"/>
      <c r="CF49" s="696"/>
      <c r="CG49" s="696"/>
      <c r="CH49" s="696"/>
      <c r="CI49" s="696"/>
      <c r="CJ49" s="696"/>
      <c r="CK49" s="696"/>
      <c r="CL49" s="696"/>
      <c r="CM49" s="696"/>
      <c r="CN49" s="696"/>
      <c r="CO49" s="696"/>
      <c r="CP49" s="696"/>
      <c r="CQ49" s="697"/>
      <c r="CR49" s="730">
        <v>6402307</v>
      </c>
      <c r="CS49" s="716"/>
      <c r="CT49" s="716"/>
      <c r="CU49" s="716"/>
      <c r="CV49" s="716"/>
      <c r="CW49" s="716"/>
      <c r="CX49" s="716"/>
      <c r="CY49" s="747"/>
      <c r="CZ49" s="742">
        <v>100</v>
      </c>
      <c r="DA49" s="748"/>
      <c r="DB49" s="748"/>
      <c r="DC49" s="749"/>
      <c r="DD49" s="750">
        <v>4282595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2Dyo2BotftMtfKSDXOzjM7LRUAcL1ynJEUVo7Kds8WCOw9yqR4sI+KgRseQyD+ATU4kfH/jowwjIA4XycZ00dw==" saltValue="KDCx3tNhJXWUAq9lm222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election activeCell="AK70" sqref="AK70:AO70"/>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6436</v>
      </c>
      <c r="R7" s="781"/>
      <c r="S7" s="781"/>
      <c r="T7" s="781"/>
      <c r="U7" s="781"/>
      <c r="V7" s="781">
        <v>6402</v>
      </c>
      <c r="W7" s="781"/>
      <c r="X7" s="781"/>
      <c r="Y7" s="781"/>
      <c r="Z7" s="781"/>
      <c r="AA7" s="781">
        <v>34</v>
      </c>
      <c r="AB7" s="781"/>
      <c r="AC7" s="781"/>
      <c r="AD7" s="781"/>
      <c r="AE7" s="782"/>
      <c r="AF7" s="783">
        <v>31</v>
      </c>
      <c r="AG7" s="784"/>
      <c r="AH7" s="784"/>
      <c r="AI7" s="784"/>
      <c r="AJ7" s="785"/>
      <c r="AK7" s="820">
        <v>225</v>
      </c>
      <c r="AL7" s="821"/>
      <c r="AM7" s="821"/>
      <c r="AN7" s="821"/>
      <c r="AO7" s="821"/>
      <c r="AP7" s="821">
        <v>6484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6436</v>
      </c>
      <c r="R23" s="840"/>
      <c r="S23" s="840"/>
      <c r="T23" s="840"/>
      <c r="U23" s="840"/>
      <c r="V23" s="840">
        <v>6402</v>
      </c>
      <c r="W23" s="840"/>
      <c r="X23" s="840"/>
      <c r="Y23" s="840"/>
      <c r="Z23" s="840"/>
      <c r="AA23" s="840">
        <v>34</v>
      </c>
      <c r="AB23" s="840"/>
      <c r="AC23" s="840"/>
      <c r="AD23" s="840"/>
      <c r="AE23" s="841"/>
      <c r="AF23" s="842">
        <v>31</v>
      </c>
      <c r="AG23" s="840"/>
      <c r="AH23" s="840"/>
      <c r="AI23" s="840"/>
      <c r="AJ23" s="843"/>
      <c r="AK23" s="844"/>
      <c r="AL23" s="845"/>
      <c r="AM23" s="845"/>
      <c r="AN23" s="845"/>
      <c r="AO23" s="845"/>
      <c r="AP23" s="840">
        <v>6484</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867</v>
      </c>
      <c r="R28" s="869"/>
      <c r="S28" s="869"/>
      <c r="T28" s="869"/>
      <c r="U28" s="869"/>
      <c r="V28" s="869">
        <v>858</v>
      </c>
      <c r="W28" s="869"/>
      <c r="X28" s="869"/>
      <c r="Y28" s="869"/>
      <c r="Z28" s="869"/>
      <c r="AA28" s="869">
        <v>9</v>
      </c>
      <c r="AB28" s="869"/>
      <c r="AC28" s="869"/>
      <c r="AD28" s="869"/>
      <c r="AE28" s="870"/>
      <c r="AF28" s="871">
        <v>9</v>
      </c>
      <c r="AG28" s="869"/>
      <c r="AH28" s="869"/>
      <c r="AI28" s="869"/>
      <c r="AJ28" s="872"/>
      <c r="AK28" s="873">
        <v>95</v>
      </c>
      <c r="AL28" s="864"/>
      <c r="AM28" s="864"/>
      <c r="AN28" s="864"/>
      <c r="AO28" s="864"/>
      <c r="AP28" s="864" t="s">
        <v>591</v>
      </c>
      <c r="AQ28" s="864"/>
      <c r="AR28" s="864"/>
      <c r="AS28" s="864"/>
      <c r="AT28" s="864"/>
      <c r="AU28" s="864" t="s">
        <v>591</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999</v>
      </c>
      <c r="R29" s="805"/>
      <c r="S29" s="805"/>
      <c r="T29" s="805"/>
      <c r="U29" s="805"/>
      <c r="V29" s="805">
        <v>989</v>
      </c>
      <c r="W29" s="805"/>
      <c r="X29" s="805"/>
      <c r="Y29" s="805"/>
      <c r="Z29" s="805"/>
      <c r="AA29" s="805">
        <v>10</v>
      </c>
      <c r="AB29" s="805"/>
      <c r="AC29" s="805"/>
      <c r="AD29" s="805"/>
      <c r="AE29" s="806"/>
      <c r="AF29" s="807">
        <v>10</v>
      </c>
      <c r="AG29" s="808"/>
      <c r="AH29" s="808"/>
      <c r="AI29" s="808"/>
      <c r="AJ29" s="809"/>
      <c r="AK29" s="876">
        <v>289</v>
      </c>
      <c r="AL29" s="877"/>
      <c r="AM29" s="877"/>
      <c r="AN29" s="877"/>
      <c r="AO29" s="877"/>
      <c r="AP29" s="877">
        <v>323</v>
      </c>
      <c r="AQ29" s="877"/>
      <c r="AR29" s="877"/>
      <c r="AS29" s="877"/>
      <c r="AT29" s="877"/>
      <c r="AU29" s="877">
        <v>323</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131</v>
      </c>
      <c r="R30" s="805"/>
      <c r="S30" s="805"/>
      <c r="T30" s="805"/>
      <c r="U30" s="805"/>
      <c r="V30" s="805">
        <v>131</v>
      </c>
      <c r="W30" s="805"/>
      <c r="X30" s="805"/>
      <c r="Y30" s="805"/>
      <c r="Z30" s="805"/>
      <c r="AA30" s="805" t="s">
        <v>590</v>
      </c>
      <c r="AB30" s="805"/>
      <c r="AC30" s="805"/>
      <c r="AD30" s="805"/>
      <c r="AE30" s="806"/>
      <c r="AF30" s="807" t="s">
        <v>591</v>
      </c>
      <c r="AG30" s="808"/>
      <c r="AH30" s="808"/>
      <c r="AI30" s="808"/>
      <c r="AJ30" s="809"/>
      <c r="AK30" s="876">
        <v>43</v>
      </c>
      <c r="AL30" s="877"/>
      <c r="AM30" s="877"/>
      <c r="AN30" s="877"/>
      <c r="AO30" s="877"/>
      <c r="AP30" s="877" t="s">
        <v>591</v>
      </c>
      <c r="AQ30" s="877"/>
      <c r="AR30" s="877"/>
      <c r="AS30" s="877"/>
      <c r="AT30" s="877"/>
      <c r="AU30" s="877" t="s">
        <v>591</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232</v>
      </c>
      <c r="R31" s="805"/>
      <c r="S31" s="805"/>
      <c r="T31" s="805"/>
      <c r="U31" s="805"/>
      <c r="V31" s="805">
        <v>196</v>
      </c>
      <c r="W31" s="805"/>
      <c r="X31" s="805"/>
      <c r="Y31" s="805"/>
      <c r="Z31" s="805"/>
      <c r="AA31" s="805">
        <v>36</v>
      </c>
      <c r="AB31" s="805"/>
      <c r="AC31" s="805"/>
      <c r="AD31" s="805"/>
      <c r="AE31" s="806"/>
      <c r="AF31" s="807">
        <v>303</v>
      </c>
      <c r="AG31" s="808"/>
      <c r="AH31" s="808"/>
      <c r="AI31" s="808"/>
      <c r="AJ31" s="809"/>
      <c r="AK31" s="876" t="s">
        <v>591</v>
      </c>
      <c r="AL31" s="877"/>
      <c r="AM31" s="877"/>
      <c r="AN31" s="877"/>
      <c r="AO31" s="877"/>
      <c r="AP31" s="877">
        <v>758</v>
      </c>
      <c r="AQ31" s="877"/>
      <c r="AR31" s="877"/>
      <c r="AS31" s="877"/>
      <c r="AT31" s="877"/>
      <c r="AU31" s="877" t="s">
        <v>591</v>
      </c>
      <c r="AV31" s="877"/>
      <c r="AW31" s="877"/>
      <c r="AX31" s="877"/>
      <c r="AY31" s="877"/>
      <c r="AZ31" s="878"/>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407</v>
      </c>
      <c r="C32" s="802"/>
      <c r="D32" s="802"/>
      <c r="E32" s="802"/>
      <c r="F32" s="802"/>
      <c r="G32" s="802"/>
      <c r="H32" s="802"/>
      <c r="I32" s="802"/>
      <c r="J32" s="802"/>
      <c r="K32" s="802"/>
      <c r="L32" s="802"/>
      <c r="M32" s="802"/>
      <c r="N32" s="802"/>
      <c r="O32" s="802"/>
      <c r="P32" s="803"/>
      <c r="Q32" s="804">
        <v>36</v>
      </c>
      <c r="R32" s="805"/>
      <c r="S32" s="805"/>
      <c r="T32" s="805"/>
      <c r="U32" s="805"/>
      <c r="V32" s="805">
        <v>36</v>
      </c>
      <c r="W32" s="805"/>
      <c r="X32" s="805"/>
      <c r="Y32" s="805"/>
      <c r="Z32" s="805"/>
      <c r="AA32" s="805" t="s">
        <v>591</v>
      </c>
      <c r="AB32" s="805"/>
      <c r="AC32" s="805"/>
      <c r="AD32" s="805"/>
      <c r="AE32" s="806"/>
      <c r="AF32" s="807" t="s">
        <v>591</v>
      </c>
      <c r="AG32" s="808"/>
      <c r="AH32" s="808"/>
      <c r="AI32" s="808"/>
      <c r="AJ32" s="809"/>
      <c r="AK32" s="876">
        <v>20</v>
      </c>
      <c r="AL32" s="877"/>
      <c r="AM32" s="877"/>
      <c r="AN32" s="877"/>
      <c r="AO32" s="877"/>
      <c r="AP32" s="877">
        <v>50</v>
      </c>
      <c r="AQ32" s="877"/>
      <c r="AR32" s="877"/>
      <c r="AS32" s="877"/>
      <c r="AT32" s="877"/>
      <c r="AU32" s="877">
        <v>43</v>
      </c>
      <c r="AV32" s="877"/>
      <c r="AW32" s="877"/>
      <c r="AX32" s="877"/>
      <c r="AY32" s="877"/>
      <c r="AZ32" s="878"/>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409</v>
      </c>
      <c r="C33" s="802"/>
      <c r="D33" s="802"/>
      <c r="E33" s="802"/>
      <c r="F33" s="802"/>
      <c r="G33" s="802"/>
      <c r="H33" s="802"/>
      <c r="I33" s="802"/>
      <c r="J33" s="802"/>
      <c r="K33" s="802"/>
      <c r="L33" s="802"/>
      <c r="M33" s="802"/>
      <c r="N33" s="802"/>
      <c r="O33" s="802"/>
      <c r="P33" s="803"/>
      <c r="Q33" s="804">
        <v>400</v>
      </c>
      <c r="R33" s="805"/>
      <c r="S33" s="805"/>
      <c r="T33" s="805"/>
      <c r="U33" s="805"/>
      <c r="V33" s="805">
        <v>400</v>
      </c>
      <c r="W33" s="805"/>
      <c r="X33" s="805"/>
      <c r="Y33" s="805"/>
      <c r="Z33" s="805"/>
      <c r="AA33" s="805" t="s">
        <v>591</v>
      </c>
      <c r="AB33" s="805"/>
      <c r="AC33" s="805"/>
      <c r="AD33" s="805"/>
      <c r="AE33" s="806"/>
      <c r="AF33" s="807" t="s">
        <v>591</v>
      </c>
      <c r="AG33" s="808"/>
      <c r="AH33" s="808"/>
      <c r="AI33" s="808"/>
      <c r="AJ33" s="809"/>
      <c r="AK33" s="876">
        <v>254</v>
      </c>
      <c r="AL33" s="877"/>
      <c r="AM33" s="877"/>
      <c r="AN33" s="877"/>
      <c r="AO33" s="877"/>
      <c r="AP33" s="877">
        <v>2054</v>
      </c>
      <c r="AQ33" s="877"/>
      <c r="AR33" s="877"/>
      <c r="AS33" s="877"/>
      <c r="AT33" s="877"/>
      <c r="AU33" s="877">
        <v>1748</v>
      </c>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410</v>
      </c>
      <c r="C34" s="802"/>
      <c r="D34" s="802"/>
      <c r="E34" s="802"/>
      <c r="F34" s="802"/>
      <c r="G34" s="802"/>
      <c r="H34" s="802"/>
      <c r="I34" s="802"/>
      <c r="J34" s="802"/>
      <c r="K34" s="802"/>
      <c r="L34" s="802"/>
      <c r="M34" s="802"/>
      <c r="N34" s="802"/>
      <c r="O34" s="802"/>
      <c r="P34" s="803"/>
      <c r="Q34" s="804">
        <v>16</v>
      </c>
      <c r="R34" s="805"/>
      <c r="S34" s="805"/>
      <c r="T34" s="805"/>
      <c r="U34" s="805"/>
      <c r="V34" s="805">
        <v>16</v>
      </c>
      <c r="W34" s="805"/>
      <c r="X34" s="805"/>
      <c r="Y34" s="805"/>
      <c r="Z34" s="805"/>
      <c r="AA34" s="805" t="s">
        <v>591</v>
      </c>
      <c r="AB34" s="805"/>
      <c r="AC34" s="805"/>
      <c r="AD34" s="805"/>
      <c r="AE34" s="806"/>
      <c r="AF34" s="807" t="s">
        <v>391</v>
      </c>
      <c r="AG34" s="808"/>
      <c r="AH34" s="808"/>
      <c r="AI34" s="808"/>
      <c r="AJ34" s="809"/>
      <c r="AK34" s="876">
        <v>10</v>
      </c>
      <c r="AL34" s="877"/>
      <c r="AM34" s="877"/>
      <c r="AN34" s="877"/>
      <c r="AO34" s="877"/>
      <c r="AP34" s="877">
        <v>107</v>
      </c>
      <c r="AQ34" s="877"/>
      <c r="AR34" s="877"/>
      <c r="AS34" s="877"/>
      <c r="AT34" s="877"/>
      <c r="AU34" s="877">
        <v>69</v>
      </c>
      <c r="AV34" s="877"/>
      <c r="AW34" s="877"/>
      <c r="AX34" s="877"/>
      <c r="AY34" s="877"/>
      <c r="AZ34" s="878"/>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322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583</v>
      </c>
      <c r="C68" s="916"/>
      <c r="D68" s="916"/>
      <c r="E68" s="916"/>
      <c r="F68" s="916"/>
      <c r="G68" s="916"/>
      <c r="H68" s="916"/>
      <c r="I68" s="916"/>
      <c r="J68" s="916"/>
      <c r="K68" s="916"/>
      <c r="L68" s="916"/>
      <c r="M68" s="916"/>
      <c r="N68" s="916"/>
      <c r="O68" s="916"/>
      <c r="P68" s="917"/>
      <c r="Q68" s="918">
        <v>300</v>
      </c>
      <c r="R68" s="912"/>
      <c r="S68" s="912"/>
      <c r="T68" s="912"/>
      <c r="U68" s="912"/>
      <c r="V68" s="912">
        <v>280</v>
      </c>
      <c r="W68" s="912"/>
      <c r="X68" s="912"/>
      <c r="Y68" s="912"/>
      <c r="Z68" s="912"/>
      <c r="AA68" s="912">
        <v>20</v>
      </c>
      <c r="AB68" s="912"/>
      <c r="AC68" s="912"/>
      <c r="AD68" s="912"/>
      <c r="AE68" s="912"/>
      <c r="AF68" s="912">
        <v>20</v>
      </c>
      <c r="AG68" s="912"/>
      <c r="AH68" s="912"/>
      <c r="AI68" s="912"/>
      <c r="AJ68" s="912"/>
      <c r="AK68" s="912" t="s">
        <v>591</v>
      </c>
      <c r="AL68" s="912"/>
      <c r="AM68" s="912"/>
      <c r="AN68" s="912"/>
      <c r="AO68" s="912"/>
      <c r="AP68" s="912">
        <v>42</v>
      </c>
      <c r="AQ68" s="912"/>
      <c r="AR68" s="912"/>
      <c r="AS68" s="912"/>
      <c r="AT68" s="912"/>
      <c r="AU68" s="912">
        <v>24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584</v>
      </c>
      <c r="C69" s="920"/>
      <c r="D69" s="920"/>
      <c r="E69" s="920"/>
      <c r="F69" s="920"/>
      <c r="G69" s="920"/>
      <c r="H69" s="920"/>
      <c r="I69" s="920"/>
      <c r="J69" s="920"/>
      <c r="K69" s="920"/>
      <c r="L69" s="920"/>
      <c r="M69" s="920"/>
      <c r="N69" s="920"/>
      <c r="O69" s="920"/>
      <c r="P69" s="921"/>
      <c r="Q69" s="922">
        <v>1041</v>
      </c>
      <c r="R69" s="877"/>
      <c r="S69" s="877"/>
      <c r="T69" s="877"/>
      <c r="U69" s="877"/>
      <c r="V69" s="877">
        <v>1005</v>
      </c>
      <c r="W69" s="877"/>
      <c r="X69" s="877"/>
      <c r="Y69" s="877"/>
      <c r="Z69" s="877"/>
      <c r="AA69" s="877">
        <v>36</v>
      </c>
      <c r="AB69" s="877"/>
      <c r="AC69" s="877"/>
      <c r="AD69" s="877"/>
      <c r="AE69" s="877"/>
      <c r="AF69" s="877">
        <v>36</v>
      </c>
      <c r="AG69" s="877"/>
      <c r="AH69" s="877"/>
      <c r="AI69" s="877"/>
      <c r="AJ69" s="877"/>
      <c r="AK69" s="877" t="s">
        <v>590</v>
      </c>
      <c r="AL69" s="877"/>
      <c r="AM69" s="877"/>
      <c r="AN69" s="877"/>
      <c r="AO69" s="877"/>
      <c r="AP69" s="877">
        <v>43</v>
      </c>
      <c r="AQ69" s="877"/>
      <c r="AR69" s="877"/>
      <c r="AS69" s="877"/>
      <c r="AT69" s="877"/>
      <c r="AU69" s="877">
        <v>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56</v>
      </c>
      <c r="AG88" s="888"/>
      <c r="AH88" s="888"/>
      <c r="AI88" s="888"/>
      <c r="AJ88" s="888"/>
      <c r="AK88" s="885"/>
      <c r="AL88" s="885"/>
      <c r="AM88" s="885"/>
      <c r="AN88" s="885"/>
      <c r="AO88" s="885"/>
      <c r="AP88" s="888">
        <v>85</v>
      </c>
      <c r="AQ88" s="888"/>
      <c r="AR88" s="888"/>
      <c r="AS88" s="888"/>
      <c r="AT88" s="888"/>
      <c r="AU88" s="888">
        <v>30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307</v>
      </c>
      <c r="AG109" s="941"/>
      <c r="AH109" s="941"/>
      <c r="AI109" s="941"/>
      <c r="AJ109" s="942"/>
      <c r="AK109" s="940" t="s">
        <v>306</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307</v>
      </c>
      <c r="BW109" s="941"/>
      <c r="BX109" s="941"/>
      <c r="BY109" s="941"/>
      <c r="BZ109" s="942"/>
      <c r="CA109" s="940" t="s">
        <v>306</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307</v>
      </c>
      <c r="DM109" s="941"/>
      <c r="DN109" s="941"/>
      <c r="DO109" s="941"/>
      <c r="DP109" s="942"/>
      <c r="DQ109" s="940" t="s">
        <v>306</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785777</v>
      </c>
      <c r="AB110" s="948"/>
      <c r="AC110" s="948"/>
      <c r="AD110" s="948"/>
      <c r="AE110" s="949"/>
      <c r="AF110" s="950">
        <v>835808</v>
      </c>
      <c r="AG110" s="948"/>
      <c r="AH110" s="948"/>
      <c r="AI110" s="948"/>
      <c r="AJ110" s="949"/>
      <c r="AK110" s="950">
        <v>856687</v>
      </c>
      <c r="AL110" s="948"/>
      <c r="AM110" s="948"/>
      <c r="AN110" s="948"/>
      <c r="AO110" s="949"/>
      <c r="AP110" s="951">
        <v>28.1</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6713267</v>
      </c>
      <c r="BR110" s="983"/>
      <c r="BS110" s="983"/>
      <c r="BT110" s="983"/>
      <c r="BU110" s="983"/>
      <c r="BV110" s="983">
        <v>6574111</v>
      </c>
      <c r="BW110" s="983"/>
      <c r="BX110" s="983"/>
      <c r="BY110" s="983"/>
      <c r="BZ110" s="983"/>
      <c r="CA110" s="983">
        <v>6484232</v>
      </c>
      <c r="CB110" s="983"/>
      <c r="CC110" s="983"/>
      <c r="CD110" s="983"/>
      <c r="CE110" s="983"/>
      <c r="CF110" s="997">
        <v>212.9</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138</v>
      </c>
      <c r="DR110" s="983"/>
      <c r="DS110" s="983"/>
      <c r="DT110" s="983"/>
      <c r="DU110" s="983"/>
      <c r="DV110" s="984" t="s">
        <v>440</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440</v>
      </c>
      <c r="AL111" s="990"/>
      <c r="AM111" s="990"/>
      <c r="AN111" s="990"/>
      <c r="AO111" s="991"/>
      <c r="AP111" s="993" t="s">
        <v>442</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t="s">
        <v>440</v>
      </c>
      <c r="BR111" s="976"/>
      <c r="BS111" s="976"/>
      <c r="BT111" s="976"/>
      <c r="BU111" s="976"/>
      <c r="BV111" s="976" t="s">
        <v>138</v>
      </c>
      <c r="BW111" s="976"/>
      <c r="BX111" s="976"/>
      <c r="BY111" s="976"/>
      <c r="BZ111" s="976"/>
      <c r="CA111" s="976" t="s">
        <v>440</v>
      </c>
      <c r="CB111" s="976"/>
      <c r="CC111" s="976"/>
      <c r="CD111" s="976"/>
      <c r="CE111" s="976"/>
      <c r="CF111" s="970" t="s">
        <v>440</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442</v>
      </c>
      <c r="DH111" s="976"/>
      <c r="DI111" s="976"/>
      <c r="DJ111" s="976"/>
      <c r="DK111" s="976"/>
      <c r="DL111" s="976" t="s">
        <v>440</v>
      </c>
      <c r="DM111" s="976"/>
      <c r="DN111" s="976"/>
      <c r="DO111" s="976"/>
      <c r="DP111" s="976"/>
      <c r="DQ111" s="976" t="s">
        <v>138</v>
      </c>
      <c r="DR111" s="976"/>
      <c r="DS111" s="976"/>
      <c r="DT111" s="976"/>
      <c r="DU111" s="976"/>
      <c r="DV111" s="977" t="s">
        <v>440</v>
      </c>
      <c r="DW111" s="977"/>
      <c r="DX111" s="977"/>
      <c r="DY111" s="977"/>
      <c r="DZ111" s="978"/>
    </row>
    <row r="112" spans="1:131" s="247" customFormat="1" ht="26.25" customHeight="1">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440</v>
      </c>
      <c r="AG112" s="1015"/>
      <c r="AH112" s="1015"/>
      <c r="AI112" s="1015"/>
      <c r="AJ112" s="1016"/>
      <c r="AK112" s="1017" t="s">
        <v>440</v>
      </c>
      <c r="AL112" s="1015"/>
      <c r="AM112" s="1015"/>
      <c r="AN112" s="1015"/>
      <c r="AO112" s="1016"/>
      <c r="AP112" s="1018" t="s">
        <v>440</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2605789</v>
      </c>
      <c r="BR112" s="976"/>
      <c r="BS112" s="976"/>
      <c r="BT112" s="976"/>
      <c r="BU112" s="976"/>
      <c r="BV112" s="976">
        <v>2402049</v>
      </c>
      <c r="BW112" s="976"/>
      <c r="BX112" s="976"/>
      <c r="BY112" s="976"/>
      <c r="BZ112" s="976"/>
      <c r="CA112" s="976">
        <v>2180504</v>
      </c>
      <c r="CB112" s="976"/>
      <c r="CC112" s="976"/>
      <c r="CD112" s="976"/>
      <c r="CE112" s="976"/>
      <c r="CF112" s="970">
        <v>71.599999999999994</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138</v>
      </c>
      <c r="DM112" s="976"/>
      <c r="DN112" s="976"/>
      <c r="DO112" s="976"/>
      <c r="DP112" s="976"/>
      <c r="DQ112" s="976" t="s">
        <v>440</v>
      </c>
      <c r="DR112" s="976"/>
      <c r="DS112" s="976"/>
      <c r="DT112" s="976"/>
      <c r="DU112" s="976"/>
      <c r="DV112" s="977" t="s">
        <v>440</v>
      </c>
      <c r="DW112" s="977"/>
      <c r="DX112" s="977"/>
      <c r="DY112" s="977"/>
      <c r="DZ112" s="978"/>
    </row>
    <row r="113" spans="1:130" s="247" customFormat="1" ht="26.25" customHeight="1">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309606</v>
      </c>
      <c r="AB113" s="990"/>
      <c r="AC113" s="990"/>
      <c r="AD113" s="990"/>
      <c r="AE113" s="991"/>
      <c r="AF113" s="992">
        <v>297989</v>
      </c>
      <c r="AG113" s="990"/>
      <c r="AH113" s="990"/>
      <c r="AI113" s="990"/>
      <c r="AJ113" s="991"/>
      <c r="AK113" s="992">
        <v>291243</v>
      </c>
      <c r="AL113" s="990"/>
      <c r="AM113" s="990"/>
      <c r="AN113" s="990"/>
      <c r="AO113" s="991"/>
      <c r="AP113" s="993">
        <v>9.6</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70182</v>
      </c>
      <c r="BR113" s="976"/>
      <c r="BS113" s="976"/>
      <c r="BT113" s="976"/>
      <c r="BU113" s="976"/>
      <c r="BV113" s="976">
        <v>43337</v>
      </c>
      <c r="BW113" s="976"/>
      <c r="BX113" s="976"/>
      <c r="BY113" s="976"/>
      <c r="BZ113" s="976"/>
      <c r="CA113" s="976">
        <v>29641</v>
      </c>
      <c r="CB113" s="976"/>
      <c r="CC113" s="976"/>
      <c r="CD113" s="976"/>
      <c r="CE113" s="976"/>
      <c r="CF113" s="970">
        <v>1</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440</v>
      </c>
      <c r="DM113" s="1015"/>
      <c r="DN113" s="1015"/>
      <c r="DO113" s="1015"/>
      <c r="DP113" s="1016"/>
      <c r="DQ113" s="1017" t="s">
        <v>440</v>
      </c>
      <c r="DR113" s="1015"/>
      <c r="DS113" s="1015"/>
      <c r="DT113" s="1015"/>
      <c r="DU113" s="1016"/>
      <c r="DV113" s="1018" t="s">
        <v>440</v>
      </c>
      <c r="DW113" s="1019"/>
      <c r="DX113" s="1019"/>
      <c r="DY113" s="1019"/>
      <c r="DZ113" s="1020"/>
    </row>
    <row r="114" spans="1:130" s="247" customFormat="1" ht="26.25" customHeight="1">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93728</v>
      </c>
      <c r="AB114" s="1015"/>
      <c r="AC114" s="1015"/>
      <c r="AD114" s="1015"/>
      <c r="AE114" s="1016"/>
      <c r="AF114" s="1017">
        <v>27503</v>
      </c>
      <c r="AG114" s="1015"/>
      <c r="AH114" s="1015"/>
      <c r="AI114" s="1015"/>
      <c r="AJ114" s="1016"/>
      <c r="AK114" s="1017">
        <v>14100</v>
      </c>
      <c r="AL114" s="1015"/>
      <c r="AM114" s="1015"/>
      <c r="AN114" s="1015"/>
      <c r="AO114" s="1016"/>
      <c r="AP114" s="1018">
        <v>0.5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1639823</v>
      </c>
      <c r="BR114" s="976"/>
      <c r="BS114" s="976"/>
      <c r="BT114" s="976"/>
      <c r="BU114" s="976"/>
      <c r="BV114" s="976">
        <v>1592585</v>
      </c>
      <c r="BW114" s="976"/>
      <c r="BX114" s="976"/>
      <c r="BY114" s="976"/>
      <c r="BZ114" s="976"/>
      <c r="CA114" s="976">
        <v>1561593</v>
      </c>
      <c r="CB114" s="976"/>
      <c r="CC114" s="976"/>
      <c r="CD114" s="976"/>
      <c r="CE114" s="976"/>
      <c r="CF114" s="970">
        <v>51.3</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138</v>
      </c>
      <c r="DM114" s="1015"/>
      <c r="DN114" s="1015"/>
      <c r="DO114" s="1015"/>
      <c r="DP114" s="1016"/>
      <c r="DQ114" s="1017" t="s">
        <v>138</v>
      </c>
      <c r="DR114" s="1015"/>
      <c r="DS114" s="1015"/>
      <c r="DT114" s="1015"/>
      <c r="DU114" s="1016"/>
      <c r="DV114" s="1018" t="s">
        <v>442</v>
      </c>
      <c r="DW114" s="1019"/>
      <c r="DX114" s="1019"/>
      <c r="DY114" s="1019"/>
      <c r="DZ114" s="1020"/>
    </row>
    <row r="115" spans="1:130" s="247" customFormat="1" ht="26.25" customHeight="1">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2780</v>
      </c>
      <c r="AB115" s="990"/>
      <c r="AC115" s="990"/>
      <c r="AD115" s="990"/>
      <c r="AE115" s="991"/>
      <c r="AF115" s="992">
        <v>3938</v>
      </c>
      <c r="AG115" s="990"/>
      <c r="AH115" s="990"/>
      <c r="AI115" s="990"/>
      <c r="AJ115" s="991"/>
      <c r="AK115" s="992">
        <v>3717</v>
      </c>
      <c r="AL115" s="990"/>
      <c r="AM115" s="990"/>
      <c r="AN115" s="990"/>
      <c r="AO115" s="991"/>
      <c r="AP115" s="993">
        <v>0.1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440</v>
      </c>
      <c r="BW115" s="976"/>
      <c r="BX115" s="976"/>
      <c r="BY115" s="976"/>
      <c r="BZ115" s="976"/>
      <c r="CA115" s="976" t="s">
        <v>440</v>
      </c>
      <c r="CB115" s="976"/>
      <c r="CC115" s="976"/>
      <c r="CD115" s="976"/>
      <c r="CE115" s="976"/>
      <c r="CF115" s="970" t="s">
        <v>440</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440</v>
      </c>
      <c r="DM115" s="1015"/>
      <c r="DN115" s="1015"/>
      <c r="DO115" s="1015"/>
      <c r="DP115" s="1016"/>
      <c r="DQ115" s="1017" t="s">
        <v>440</v>
      </c>
      <c r="DR115" s="1015"/>
      <c r="DS115" s="1015"/>
      <c r="DT115" s="1015"/>
      <c r="DU115" s="1016"/>
      <c r="DV115" s="1018" t="s">
        <v>440</v>
      </c>
      <c r="DW115" s="1019"/>
      <c r="DX115" s="1019"/>
      <c r="DY115" s="1019"/>
      <c r="DZ115" s="1020"/>
    </row>
    <row r="116" spans="1:130" s="247" customFormat="1" ht="26.25" customHeight="1">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218</v>
      </c>
      <c r="AB116" s="1015"/>
      <c r="AC116" s="1015"/>
      <c r="AD116" s="1015"/>
      <c r="AE116" s="1016"/>
      <c r="AF116" s="1017">
        <v>123</v>
      </c>
      <c r="AG116" s="1015"/>
      <c r="AH116" s="1015"/>
      <c r="AI116" s="1015"/>
      <c r="AJ116" s="1016"/>
      <c r="AK116" s="1017">
        <v>92</v>
      </c>
      <c r="AL116" s="1015"/>
      <c r="AM116" s="1015"/>
      <c r="AN116" s="1015"/>
      <c r="AO116" s="1016"/>
      <c r="AP116" s="1018">
        <v>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440</v>
      </c>
      <c r="BW116" s="976"/>
      <c r="BX116" s="976"/>
      <c r="BY116" s="976"/>
      <c r="BZ116" s="976"/>
      <c r="CA116" s="976" t="s">
        <v>440</v>
      </c>
      <c r="CB116" s="976"/>
      <c r="CC116" s="976"/>
      <c r="CD116" s="976"/>
      <c r="CE116" s="976"/>
      <c r="CF116" s="970" t="s">
        <v>440</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440</v>
      </c>
      <c r="DM116" s="1015"/>
      <c r="DN116" s="1015"/>
      <c r="DO116" s="1015"/>
      <c r="DP116" s="1016"/>
      <c r="DQ116" s="1017" t="s">
        <v>440</v>
      </c>
      <c r="DR116" s="1015"/>
      <c r="DS116" s="1015"/>
      <c r="DT116" s="1015"/>
      <c r="DU116" s="1016"/>
      <c r="DV116" s="1018" t="s">
        <v>440</v>
      </c>
      <c r="DW116" s="1019"/>
      <c r="DX116" s="1019"/>
      <c r="DY116" s="1019"/>
      <c r="DZ116" s="1020"/>
    </row>
    <row r="117" spans="1:130" s="247" customFormat="1" ht="26.25" customHeight="1">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1192109</v>
      </c>
      <c r="AB117" s="1033"/>
      <c r="AC117" s="1033"/>
      <c r="AD117" s="1033"/>
      <c r="AE117" s="1034"/>
      <c r="AF117" s="1035">
        <v>1165361</v>
      </c>
      <c r="AG117" s="1033"/>
      <c r="AH117" s="1033"/>
      <c r="AI117" s="1033"/>
      <c r="AJ117" s="1034"/>
      <c r="AK117" s="1035">
        <v>1165839</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440</v>
      </c>
      <c r="BR117" s="976"/>
      <c r="BS117" s="976"/>
      <c r="BT117" s="976"/>
      <c r="BU117" s="976"/>
      <c r="BV117" s="976" t="s">
        <v>440</v>
      </c>
      <c r="BW117" s="976"/>
      <c r="BX117" s="976"/>
      <c r="BY117" s="976"/>
      <c r="BZ117" s="976"/>
      <c r="CA117" s="976" t="s">
        <v>463</v>
      </c>
      <c r="CB117" s="976"/>
      <c r="CC117" s="976"/>
      <c r="CD117" s="976"/>
      <c r="CE117" s="976"/>
      <c r="CF117" s="970" t="s">
        <v>138</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440</v>
      </c>
      <c r="DM117" s="1015"/>
      <c r="DN117" s="1015"/>
      <c r="DO117" s="1015"/>
      <c r="DP117" s="1016"/>
      <c r="DQ117" s="1017" t="s">
        <v>440</v>
      </c>
      <c r="DR117" s="1015"/>
      <c r="DS117" s="1015"/>
      <c r="DT117" s="1015"/>
      <c r="DU117" s="1016"/>
      <c r="DV117" s="1018" t="s">
        <v>440</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307</v>
      </c>
      <c r="AG118" s="941"/>
      <c r="AH118" s="941"/>
      <c r="AI118" s="941"/>
      <c r="AJ118" s="942"/>
      <c r="AK118" s="940" t="s">
        <v>306</v>
      </c>
      <c r="AL118" s="941"/>
      <c r="AM118" s="941"/>
      <c r="AN118" s="941"/>
      <c r="AO118" s="942"/>
      <c r="AP118" s="1027" t="s">
        <v>434</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440</v>
      </c>
      <c r="BR118" s="1054"/>
      <c r="BS118" s="1054"/>
      <c r="BT118" s="1054"/>
      <c r="BU118" s="1054"/>
      <c r="BV118" s="1054" t="s">
        <v>440</v>
      </c>
      <c r="BW118" s="1054"/>
      <c r="BX118" s="1054"/>
      <c r="BY118" s="1054"/>
      <c r="BZ118" s="1054"/>
      <c r="CA118" s="1054" t="s">
        <v>440</v>
      </c>
      <c r="CB118" s="1054"/>
      <c r="CC118" s="1054"/>
      <c r="CD118" s="1054"/>
      <c r="CE118" s="1054"/>
      <c r="CF118" s="970" t="s">
        <v>138</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440</v>
      </c>
      <c r="DM118" s="1015"/>
      <c r="DN118" s="1015"/>
      <c r="DO118" s="1015"/>
      <c r="DP118" s="1016"/>
      <c r="DQ118" s="1017" t="s">
        <v>463</v>
      </c>
      <c r="DR118" s="1015"/>
      <c r="DS118" s="1015"/>
      <c r="DT118" s="1015"/>
      <c r="DU118" s="1016"/>
      <c r="DV118" s="1018" t="s">
        <v>440</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440</v>
      </c>
      <c r="AB119" s="948"/>
      <c r="AC119" s="948"/>
      <c r="AD119" s="948"/>
      <c r="AE119" s="949"/>
      <c r="AF119" s="950" t="s">
        <v>440</v>
      </c>
      <c r="AG119" s="948"/>
      <c r="AH119" s="948"/>
      <c r="AI119" s="948"/>
      <c r="AJ119" s="949"/>
      <c r="AK119" s="950" t="s">
        <v>440</v>
      </c>
      <c r="AL119" s="948"/>
      <c r="AM119" s="948"/>
      <c r="AN119" s="948"/>
      <c r="AO119" s="949"/>
      <c r="AP119" s="951" t="s">
        <v>440</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467</v>
      </c>
      <c r="BP119" s="1062"/>
      <c r="BQ119" s="1053">
        <v>11029061</v>
      </c>
      <c r="BR119" s="1054"/>
      <c r="BS119" s="1054"/>
      <c r="BT119" s="1054"/>
      <c r="BU119" s="1054"/>
      <c r="BV119" s="1054">
        <v>10612082</v>
      </c>
      <c r="BW119" s="1054"/>
      <c r="BX119" s="1054"/>
      <c r="BY119" s="1054"/>
      <c r="BZ119" s="1054"/>
      <c r="CA119" s="1054">
        <v>10255970</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440</v>
      </c>
      <c r="DM119" s="1040"/>
      <c r="DN119" s="1040"/>
      <c r="DO119" s="1040"/>
      <c r="DP119" s="1041"/>
      <c r="DQ119" s="1039" t="s">
        <v>440</v>
      </c>
      <c r="DR119" s="1040"/>
      <c r="DS119" s="1040"/>
      <c r="DT119" s="1040"/>
      <c r="DU119" s="1041"/>
      <c r="DV119" s="1042" t="s">
        <v>440</v>
      </c>
      <c r="DW119" s="1043"/>
      <c r="DX119" s="1043"/>
      <c r="DY119" s="1043"/>
      <c r="DZ119" s="1044"/>
    </row>
    <row r="120" spans="1:130" s="247" customFormat="1" ht="26.25" customHeight="1">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440</v>
      </c>
      <c r="AG120" s="1015"/>
      <c r="AH120" s="1015"/>
      <c r="AI120" s="1015"/>
      <c r="AJ120" s="1016"/>
      <c r="AK120" s="1017" t="s">
        <v>440</v>
      </c>
      <c r="AL120" s="1015"/>
      <c r="AM120" s="1015"/>
      <c r="AN120" s="1015"/>
      <c r="AO120" s="1016"/>
      <c r="AP120" s="1018" t="s">
        <v>440</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3603403</v>
      </c>
      <c r="BR120" s="983"/>
      <c r="BS120" s="983"/>
      <c r="BT120" s="983"/>
      <c r="BU120" s="983"/>
      <c r="BV120" s="983">
        <v>3349176</v>
      </c>
      <c r="BW120" s="983"/>
      <c r="BX120" s="983"/>
      <c r="BY120" s="983"/>
      <c r="BZ120" s="983"/>
      <c r="CA120" s="983">
        <v>3291775</v>
      </c>
      <c r="CB120" s="983"/>
      <c r="CC120" s="983"/>
      <c r="CD120" s="983"/>
      <c r="CE120" s="983"/>
      <c r="CF120" s="997">
        <v>108.1</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2013905</v>
      </c>
      <c r="DH120" s="983"/>
      <c r="DI120" s="983"/>
      <c r="DJ120" s="983"/>
      <c r="DK120" s="983"/>
      <c r="DL120" s="983">
        <v>1875270</v>
      </c>
      <c r="DM120" s="983"/>
      <c r="DN120" s="983"/>
      <c r="DO120" s="983"/>
      <c r="DP120" s="983"/>
      <c r="DQ120" s="983">
        <v>1747772</v>
      </c>
      <c r="DR120" s="983"/>
      <c r="DS120" s="983"/>
      <c r="DT120" s="983"/>
      <c r="DU120" s="983"/>
      <c r="DV120" s="984">
        <v>57.4</v>
      </c>
      <c r="DW120" s="984"/>
      <c r="DX120" s="984"/>
      <c r="DY120" s="984"/>
      <c r="DZ120" s="985"/>
    </row>
    <row r="121" spans="1:130" s="247" customFormat="1" ht="26.25" customHeight="1">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463</v>
      </c>
      <c r="AB121" s="1015"/>
      <c r="AC121" s="1015"/>
      <c r="AD121" s="1015"/>
      <c r="AE121" s="1016"/>
      <c r="AF121" s="1017" t="s">
        <v>440</v>
      </c>
      <c r="AG121" s="1015"/>
      <c r="AH121" s="1015"/>
      <c r="AI121" s="1015"/>
      <c r="AJ121" s="1016"/>
      <c r="AK121" s="1017" t="s">
        <v>440</v>
      </c>
      <c r="AL121" s="1015"/>
      <c r="AM121" s="1015"/>
      <c r="AN121" s="1015"/>
      <c r="AO121" s="1016"/>
      <c r="AP121" s="1018" t="s">
        <v>440</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600726</v>
      </c>
      <c r="BR121" s="976"/>
      <c r="BS121" s="976"/>
      <c r="BT121" s="976"/>
      <c r="BU121" s="976"/>
      <c r="BV121" s="976">
        <v>469578</v>
      </c>
      <c r="BW121" s="976"/>
      <c r="BX121" s="976"/>
      <c r="BY121" s="976"/>
      <c r="BZ121" s="976"/>
      <c r="CA121" s="976">
        <v>462994</v>
      </c>
      <c r="CB121" s="976"/>
      <c r="CC121" s="976"/>
      <c r="CD121" s="976"/>
      <c r="CE121" s="976"/>
      <c r="CF121" s="970">
        <v>15.2</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57492</v>
      </c>
      <c r="DH121" s="976"/>
      <c r="DI121" s="976"/>
      <c r="DJ121" s="976"/>
      <c r="DK121" s="976"/>
      <c r="DL121" s="976">
        <v>77457</v>
      </c>
      <c r="DM121" s="976"/>
      <c r="DN121" s="976"/>
      <c r="DO121" s="976"/>
      <c r="DP121" s="976"/>
      <c r="DQ121" s="976">
        <v>68979</v>
      </c>
      <c r="DR121" s="976"/>
      <c r="DS121" s="976"/>
      <c r="DT121" s="976"/>
      <c r="DU121" s="976"/>
      <c r="DV121" s="977">
        <v>2.2999999999999998</v>
      </c>
      <c r="DW121" s="977"/>
      <c r="DX121" s="977"/>
      <c r="DY121" s="977"/>
      <c r="DZ121" s="978"/>
    </row>
    <row r="122" spans="1:130" s="247" customFormat="1" ht="26.25" customHeight="1">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440</v>
      </c>
      <c r="AB122" s="1015"/>
      <c r="AC122" s="1015"/>
      <c r="AD122" s="1015"/>
      <c r="AE122" s="1016"/>
      <c r="AF122" s="1017" t="s">
        <v>440</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6531996</v>
      </c>
      <c r="BR122" s="1054"/>
      <c r="BS122" s="1054"/>
      <c r="BT122" s="1054"/>
      <c r="BU122" s="1054"/>
      <c r="BV122" s="1054">
        <v>6302059</v>
      </c>
      <c r="BW122" s="1054"/>
      <c r="BX122" s="1054"/>
      <c r="BY122" s="1054"/>
      <c r="BZ122" s="1054"/>
      <c r="CA122" s="1054">
        <v>6127329</v>
      </c>
      <c r="CB122" s="1054"/>
      <c r="CC122" s="1054"/>
      <c r="CD122" s="1054"/>
      <c r="CE122" s="1054"/>
      <c r="CF122" s="1074">
        <v>201.2</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v>48552</v>
      </c>
      <c r="DH122" s="976"/>
      <c r="DI122" s="976"/>
      <c r="DJ122" s="976"/>
      <c r="DK122" s="976"/>
      <c r="DL122" s="976">
        <v>45848</v>
      </c>
      <c r="DM122" s="976"/>
      <c r="DN122" s="976"/>
      <c r="DO122" s="976"/>
      <c r="DP122" s="976"/>
      <c r="DQ122" s="976">
        <v>42712</v>
      </c>
      <c r="DR122" s="976"/>
      <c r="DS122" s="976"/>
      <c r="DT122" s="976"/>
      <c r="DU122" s="976"/>
      <c r="DV122" s="977">
        <v>1.4</v>
      </c>
      <c r="DW122" s="977"/>
      <c r="DX122" s="977"/>
      <c r="DY122" s="977"/>
      <c r="DZ122" s="978"/>
    </row>
    <row r="123" spans="1:130" s="247" customFormat="1" ht="26.25" customHeight="1">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138</v>
      </c>
      <c r="AB123" s="1015"/>
      <c r="AC123" s="1015"/>
      <c r="AD123" s="1015"/>
      <c r="AE123" s="1016"/>
      <c r="AF123" s="1017" t="s">
        <v>440</v>
      </c>
      <c r="AG123" s="1015"/>
      <c r="AH123" s="1015"/>
      <c r="AI123" s="1015"/>
      <c r="AJ123" s="1016"/>
      <c r="AK123" s="1017" t="s">
        <v>440</v>
      </c>
      <c r="AL123" s="1015"/>
      <c r="AM123" s="1015"/>
      <c r="AN123" s="1015"/>
      <c r="AO123" s="1016"/>
      <c r="AP123" s="1018" t="s">
        <v>440</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478</v>
      </c>
      <c r="BP123" s="1062"/>
      <c r="BQ123" s="1121">
        <v>10736125</v>
      </c>
      <c r="BR123" s="1122"/>
      <c r="BS123" s="1122"/>
      <c r="BT123" s="1122"/>
      <c r="BU123" s="1122"/>
      <c r="BV123" s="1122">
        <v>10120813</v>
      </c>
      <c r="BW123" s="1122"/>
      <c r="BX123" s="1122"/>
      <c r="BY123" s="1122"/>
      <c r="BZ123" s="1122"/>
      <c r="CA123" s="1122">
        <v>9882098</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440</v>
      </c>
      <c r="DH123" s="1015"/>
      <c r="DI123" s="1015"/>
      <c r="DJ123" s="1015"/>
      <c r="DK123" s="1016"/>
      <c r="DL123" s="1017" t="s">
        <v>440</v>
      </c>
      <c r="DM123" s="1015"/>
      <c r="DN123" s="1015"/>
      <c r="DO123" s="1015"/>
      <c r="DP123" s="1016"/>
      <c r="DQ123" s="1017" t="s">
        <v>440</v>
      </c>
      <c r="DR123" s="1015"/>
      <c r="DS123" s="1015"/>
      <c r="DT123" s="1015"/>
      <c r="DU123" s="1016"/>
      <c r="DV123" s="1018" t="s">
        <v>440</v>
      </c>
      <c r="DW123" s="1019"/>
      <c r="DX123" s="1019"/>
      <c r="DY123" s="1019"/>
      <c r="DZ123" s="1020"/>
    </row>
    <row r="124" spans="1:130" s="247" customFormat="1" ht="26.25" customHeight="1" thickBot="1">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440</v>
      </c>
      <c r="AG124" s="1015"/>
      <c r="AH124" s="1015"/>
      <c r="AI124" s="1015"/>
      <c r="AJ124" s="1016"/>
      <c r="AK124" s="1017" t="s">
        <v>440</v>
      </c>
      <c r="AL124" s="1015"/>
      <c r="AM124" s="1015"/>
      <c r="AN124" s="1015"/>
      <c r="AO124" s="1016"/>
      <c r="AP124" s="1018" t="s">
        <v>463</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9.5</v>
      </c>
      <c r="BR124" s="1084"/>
      <c r="BS124" s="1084"/>
      <c r="BT124" s="1084"/>
      <c r="BU124" s="1084"/>
      <c r="BV124" s="1084">
        <v>16.100000000000001</v>
      </c>
      <c r="BW124" s="1084"/>
      <c r="BX124" s="1084"/>
      <c r="BY124" s="1084"/>
      <c r="BZ124" s="1084"/>
      <c r="CA124" s="1084">
        <v>12.2</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v>485840</v>
      </c>
      <c r="DH124" s="1040"/>
      <c r="DI124" s="1040"/>
      <c r="DJ124" s="1040"/>
      <c r="DK124" s="1041"/>
      <c r="DL124" s="1039">
        <v>403474</v>
      </c>
      <c r="DM124" s="1040"/>
      <c r="DN124" s="1040"/>
      <c r="DO124" s="1040"/>
      <c r="DP124" s="1041"/>
      <c r="DQ124" s="1039" t="s">
        <v>440</v>
      </c>
      <c r="DR124" s="1040"/>
      <c r="DS124" s="1040"/>
      <c r="DT124" s="1040"/>
      <c r="DU124" s="1041"/>
      <c r="DV124" s="1042" t="s">
        <v>440</v>
      </c>
      <c r="DW124" s="1043"/>
      <c r="DX124" s="1043"/>
      <c r="DY124" s="1043"/>
      <c r="DZ124" s="1044"/>
    </row>
    <row r="125" spans="1:130" s="247" customFormat="1" ht="26.25" customHeight="1">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440</v>
      </c>
      <c r="AB125" s="1015"/>
      <c r="AC125" s="1015"/>
      <c r="AD125" s="1015"/>
      <c r="AE125" s="1016"/>
      <c r="AF125" s="1017" t="s">
        <v>440</v>
      </c>
      <c r="AG125" s="1015"/>
      <c r="AH125" s="1015"/>
      <c r="AI125" s="1015"/>
      <c r="AJ125" s="1016"/>
      <c r="AK125" s="1017" t="s">
        <v>440</v>
      </c>
      <c r="AL125" s="1015"/>
      <c r="AM125" s="1015"/>
      <c r="AN125" s="1015"/>
      <c r="AO125" s="1016"/>
      <c r="AP125" s="1018" t="s">
        <v>440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440</v>
      </c>
      <c r="DH125" s="983"/>
      <c r="DI125" s="983"/>
      <c r="DJ125" s="983"/>
      <c r="DK125" s="983"/>
      <c r="DL125" s="983" t="s">
        <v>440</v>
      </c>
      <c r="DM125" s="983"/>
      <c r="DN125" s="983"/>
      <c r="DO125" s="983"/>
      <c r="DP125" s="983"/>
      <c r="DQ125" s="983" t="s">
        <v>440</v>
      </c>
      <c r="DR125" s="983"/>
      <c r="DS125" s="983"/>
      <c r="DT125" s="983"/>
      <c r="DU125" s="983"/>
      <c r="DV125" s="984" t="s">
        <v>440</v>
      </c>
      <c r="DW125" s="984"/>
      <c r="DX125" s="984"/>
      <c r="DY125" s="984"/>
      <c r="DZ125" s="985"/>
    </row>
    <row r="126" spans="1:130" s="247" customFormat="1" ht="26.25" customHeight="1" thickBot="1">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440</v>
      </c>
      <c r="AG126" s="1015"/>
      <c r="AH126" s="1015"/>
      <c r="AI126" s="1015"/>
      <c r="AJ126" s="1016"/>
      <c r="AK126" s="1017" t="s">
        <v>440</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440</v>
      </c>
      <c r="DH126" s="976"/>
      <c r="DI126" s="976"/>
      <c r="DJ126" s="976"/>
      <c r="DK126" s="976"/>
      <c r="DL126" s="976" t="s">
        <v>440</v>
      </c>
      <c r="DM126" s="976"/>
      <c r="DN126" s="976"/>
      <c r="DO126" s="976"/>
      <c r="DP126" s="976"/>
      <c r="DQ126" s="976" t="s">
        <v>440</v>
      </c>
      <c r="DR126" s="976"/>
      <c r="DS126" s="976"/>
      <c r="DT126" s="976"/>
      <c r="DU126" s="976"/>
      <c r="DV126" s="977" t="s">
        <v>440</v>
      </c>
      <c r="DW126" s="977"/>
      <c r="DX126" s="977"/>
      <c r="DY126" s="977"/>
      <c r="DZ126" s="978"/>
    </row>
    <row r="127" spans="1:130" s="247" customFormat="1" ht="26.25" customHeight="1">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2780</v>
      </c>
      <c r="AB127" s="1015"/>
      <c r="AC127" s="1015"/>
      <c r="AD127" s="1015"/>
      <c r="AE127" s="1016"/>
      <c r="AF127" s="1017">
        <v>3938</v>
      </c>
      <c r="AG127" s="1015"/>
      <c r="AH127" s="1015"/>
      <c r="AI127" s="1015"/>
      <c r="AJ127" s="1016"/>
      <c r="AK127" s="1017">
        <v>3717</v>
      </c>
      <c r="AL127" s="1015"/>
      <c r="AM127" s="1015"/>
      <c r="AN127" s="1015"/>
      <c r="AO127" s="1016"/>
      <c r="AP127" s="1018">
        <v>0.1</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440</v>
      </c>
      <c r="DH127" s="976"/>
      <c r="DI127" s="976"/>
      <c r="DJ127" s="976"/>
      <c r="DK127" s="976"/>
      <c r="DL127" s="976" t="s">
        <v>440</v>
      </c>
      <c r="DM127" s="976"/>
      <c r="DN127" s="976"/>
      <c r="DO127" s="976"/>
      <c r="DP127" s="976"/>
      <c r="DQ127" s="976" t="s">
        <v>463</v>
      </c>
      <c r="DR127" s="976"/>
      <c r="DS127" s="976"/>
      <c r="DT127" s="976"/>
      <c r="DU127" s="976"/>
      <c r="DV127" s="977" t="s">
        <v>440</v>
      </c>
      <c r="DW127" s="977"/>
      <c r="DX127" s="977"/>
      <c r="DY127" s="977"/>
      <c r="DZ127" s="978"/>
    </row>
    <row r="128" spans="1:130" s="247" customFormat="1" ht="26.25" customHeight="1" thickBot="1">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73576</v>
      </c>
      <c r="AB128" s="1104"/>
      <c r="AC128" s="1104"/>
      <c r="AD128" s="1104"/>
      <c r="AE128" s="1105"/>
      <c r="AF128" s="1106">
        <v>71611</v>
      </c>
      <c r="AG128" s="1104"/>
      <c r="AH128" s="1104"/>
      <c r="AI128" s="1104"/>
      <c r="AJ128" s="1105"/>
      <c r="AK128" s="1106">
        <v>66796</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440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440</v>
      </c>
      <c r="DH128" s="1096"/>
      <c r="DI128" s="1096"/>
      <c r="DJ128" s="1096"/>
      <c r="DK128" s="1096"/>
      <c r="DL128" s="1096" t="s">
        <v>442</v>
      </c>
      <c r="DM128" s="1096"/>
      <c r="DN128" s="1096"/>
      <c r="DO128" s="1096"/>
      <c r="DP128" s="1096"/>
      <c r="DQ128" s="1096" t="s">
        <v>463</v>
      </c>
      <c r="DR128" s="1096"/>
      <c r="DS128" s="1096"/>
      <c r="DT128" s="1096"/>
      <c r="DU128" s="1096"/>
      <c r="DV128" s="1097" t="s">
        <v>463</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3841955</v>
      </c>
      <c r="AB129" s="1015"/>
      <c r="AC129" s="1015"/>
      <c r="AD129" s="1015"/>
      <c r="AE129" s="1016"/>
      <c r="AF129" s="1017">
        <v>3810185</v>
      </c>
      <c r="AG129" s="1015"/>
      <c r="AH129" s="1015"/>
      <c r="AI129" s="1015"/>
      <c r="AJ129" s="1016"/>
      <c r="AK129" s="1017">
        <v>3801890</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440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771077</v>
      </c>
      <c r="AB130" s="1015"/>
      <c r="AC130" s="1015"/>
      <c r="AD130" s="1015"/>
      <c r="AE130" s="1016"/>
      <c r="AF130" s="1017">
        <v>775256</v>
      </c>
      <c r="AG130" s="1015"/>
      <c r="AH130" s="1015"/>
      <c r="AI130" s="1015"/>
      <c r="AJ130" s="1016"/>
      <c r="AK130" s="1017">
        <v>756355</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11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3070878</v>
      </c>
      <c r="AB131" s="1040"/>
      <c r="AC131" s="1040"/>
      <c r="AD131" s="1040"/>
      <c r="AE131" s="1041"/>
      <c r="AF131" s="1039">
        <v>3034929</v>
      </c>
      <c r="AG131" s="1040"/>
      <c r="AH131" s="1040"/>
      <c r="AI131" s="1040"/>
      <c r="AJ131" s="1041"/>
      <c r="AK131" s="1039">
        <v>3045535</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v>12.2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503</v>
      </c>
      <c r="W132" s="1153"/>
      <c r="X132" s="1153"/>
      <c r="Y132" s="1153"/>
      <c r="Z132" s="1154"/>
      <c r="AA132" s="1155">
        <v>11.31454913</v>
      </c>
      <c r="AB132" s="1156"/>
      <c r="AC132" s="1156"/>
      <c r="AD132" s="1156"/>
      <c r="AE132" s="1157"/>
      <c r="AF132" s="1158">
        <v>10.49428174</v>
      </c>
      <c r="AG132" s="1156"/>
      <c r="AH132" s="1156"/>
      <c r="AI132" s="1156"/>
      <c r="AJ132" s="1157"/>
      <c r="AK132" s="1158">
        <v>11.252144530000001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504</v>
      </c>
      <c r="W133" s="1136"/>
      <c r="X133" s="1136"/>
      <c r="Y133" s="1136"/>
      <c r="Z133" s="1137"/>
      <c r="AA133" s="1138">
        <v>10.4</v>
      </c>
      <c r="AB133" s="1139"/>
      <c r="AC133" s="1139"/>
      <c r="AD133" s="1139"/>
      <c r="AE133" s="1140"/>
      <c r="AF133" s="1138">
        <v>10.9</v>
      </c>
      <c r="AG133" s="1139"/>
      <c r="AH133" s="1139"/>
      <c r="AI133" s="1139"/>
      <c r="AJ133" s="1140"/>
      <c r="AK133" s="1138">
        <v>11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Agk6QNO2bV3g38bkSp2RpVJIGgyIx2n5hEkvcf2IHlDkFZ8MvTRX4Ma1VKstPn98HQ3V3H8BHQNSY6XtkpQhA==" saltValue="dDOdectaNUdMxZ0aQ/dB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05"/>
  <sheetViews>
    <sheetView showGridLines="0" view="pageBreakPreview" topLeftCell="AL1" zoomScaleNormal="85" zoomScaleSheetLayoutView="100" workbookViewId="0">
      <selection activeCell="A29" sqref="A2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9L1KtE17KkiMq4hoJtY+8Hs/h5RE3lKoZXOGckIplsqamzuKHzsoT/ZLSqOKbUlsn6Ph5fu6ahA3W9IdyCr8sA==" saltValue="bsTLfr4TLASWmaucemt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89"/>
  <sheetViews>
    <sheetView showGridLines="0" topLeftCell="AH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7Uk8Ry9vN8U3dq5ikwwLqayMll6P2CFMDlXFto7VLQS4cAb7MTAJ3rgibWV0D/cUp98K4gHp/9otuj06fI4Gw==" saltValue="NsrKAkUqrmjASGKV+lDS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topLeftCell="C19" workbookViewId="0">
      <selection activeCell="AK15" sqref="AK15:AN15"/>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513</v>
      </c>
      <c r="AL9" s="1179"/>
      <c r="AM9" s="1179"/>
      <c r="AN9" s="1180"/>
      <c r="AO9" s="313">
        <v>1072960</v>
      </c>
      <c r="AP9" s="313">
        <v>157881</v>
      </c>
      <c r="AQ9" s="314">
        <v>140211</v>
      </c>
      <c r="AR9" s="315">
        <v>12.6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514</v>
      </c>
      <c r="AL10" s="1179"/>
      <c r="AM10" s="1179"/>
      <c r="AN10" s="1180"/>
      <c r="AO10" s="316">
        <v>20847</v>
      </c>
      <c r="AP10" s="316">
        <v>3068</v>
      </c>
      <c r="AQ10" s="317">
        <v>17469</v>
      </c>
      <c r="AR10" s="318">
        <v>-82.4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515</v>
      </c>
      <c r="AL11" s="1179"/>
      <c r="AM11" s="1179"/>
      <c r="AN11" s="1180"/>
      <c r="AO11" s="316">
        <v>211687</v>
      </c>
      <c r="AP11" s="316">
        <v>31149</v>
      </c>
      <c r="AQ11" s="317">
        <v>23430</v>
      </c>
      <c r="AR11" s="318">
        <v>32.9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516</v>
      </c>
      <c r="AL12" s="1179"/>
      <c r="AM12" s="1179"/>
      <c r="AN12" s="1180"/>
      <c r="AO12" s="316" t="s">
        <v>517</v>
      </c>
      <c r="AP12" s="316" t="s">
        <v>517</v>
      </c>
      <c r="AQ12" s="317">
        <v>2927</v>
      </c>
      <c r="AR12" s="318" t="s">
        <v>517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517</v>
      </c>
      <c r="AP13" s="316" t="s">
        <v>517</v>
      </c>
      <c r="AQ13" s="317" t="s">
        <v>517</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519</v>
      </c>
      <c r="AL14" s="1179"/>
      <c r="AM14" s="1179"/>
      <c r="AN14" s="1180"/>
      <c r="AO14" s="316" t="s">
        <v>517</v>
      </c>
      <c r="AP14" s="316" t="s">
        <v>517</v>
      </c>
      <c r="AQ14" s="317">
        <v>6472</v>
      </c>
      <c r="AR14" s="318" t="s">
        <v>517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520</v>
      </c>
      <c r="AL15" s="1179"/>
      <c r="AM15" s="1179"/>
      <c r="AN15" s="1180"/>
      <c r="AO15" s="316">
        <v>13441</v>
      </c>
      <c r="AP15" s="316">
        <v>1978</v>
      </c>
      <c r="AQ15" s="317">
        <v>3599</v>
      </c>
      <c r="AR15" s="318">
        <v>-45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521</v>
      </c>
      <c r="AL16" s="1182"/>
      <c r="AM16" s="1182"/>
      <c r="AN16" s="1183"/>
      <c r="AO16" s="316">
        <v>-80572</v>
      </c>
      <c r="AP16" s="316">
        <v>-11856</v>
      </c>
      <c r="AQ16" s="317">
        <v>-14458</v>
      </c>
      <c r="AR16" s="318">
        <v>-18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1238363</v>
      </c>
      <c r="AP17" s="316">
        <v>182219</v>
      </c>
      <c r="AQ17" s="317">
        <v>179649</v>
      </c>
      <c r="AR17" s="318">
        <v>1.4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526</v>
      </c>
      <c r="AL21" s="1174"/>
      <c r="AM21" s="1174"/>
      <c r="AN21" s="1175"/>
      <c r="AO21" s="328">
        <v>16.04</v>
      </c>
      <c r="AP21" s="329">
        <v>16.079999999999998</v>
      </c>
      <c r="AQ21" s="330">
        <v>-0.04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527</v>
      </c>
      <c r="AL22" s="1174"/>
      <c r="AM22" s="1174"/>
      <c r="AN22" s="1175"/>
      <c r="AO22" s="333">
        <v>94.7</v>
      </c>
      <c r="AP22" s="334">
        <v>96</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531</v>
      </c>
      <c r="AL32" s="1190"/>
      <c r="AM32" s="1190"/>
      <c r="AN32" s="1191"/>
      <c r="AO32" s="343">
        <v>856687</v>
      </c>
      <c r="AP32" s="343">
        <v>126058</v>
      </c>
      <c r="AQ32" s="344">
        <v>107391</v>
      </c>
      <c r="AR32" s="345">
        <v>17.399999999999999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532</v>
      </c>
      <c r="AL33" s="1190"/>
      <c r="AM33" s="1190"/>
      <c r="AN33" s="1191"/>
      <c r="AO33" s="343" t="s">
        <v>517</v>
      </c>
      <c r="AP33" s="343" t="s">
        <v>517</v>
      </c>
      <c r="AQ33" s="344">
        <v>130</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533</v>
      </c>
      <c r="AL34" s="1190"/>
      <c r="AM34" s="1190"/>
      <c r="AN34" s="1191"/>
      <c r="AO34" s="343" t="s">
        <v>517</v>
      </c>
      <c r="AP34" s="343" t="s">
        <v>517</v>
      </c>
      <c r="AQ34" s="344">
        <v>239</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534</v>
      </c>
      <c r="AL35" s="1190"/>
      <c r="AM35" s="1190"/>
      <c r="AN35" s="1191"/>
      <c r="AO35" s="343">
        <v>291243</v>
      </c>
      <c r="AP35" s="343">
        <v>42855</v>
      </c>
      <c r="AQ35" s="344">
        <v>23019</v>
      </c>
      <c r="AR35" s="345">
        <v>86.2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535</v>
      </c>
      <c r="AL36" s="1190"/>
      <c r="AM36" s="1190"/>
      <c r="AN36" s="1191"/>
      <c r="AO36" s="343">
        <v>14100</v>
      </c>
      <c r="AP36" s="343">
        <v>2075</v>
      </c>
      <c r="AQ36" s="344">
        <v>3575</v>
      </c>
      <c r="AR36" s="345">
        <v>-42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536</v>
      </c>
      <c r="AL37" s="1190"/>
      <c r="AM37" s="1190"/>
      <c r="AN37" s="1191"/>
      <c r="AO37" s="343">
        <v>3717</v>
      </c>
      <c r="AP37" s="343">
        <v>547</v>
      </c>
      <c r="AQ37" s="344">
        <v>750</v>
      </c>
      <c r="AR37" s="345">
        <v>-27.1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537</v>
      </c>
      <c r="AL38" s="1193"/>
      <c r="AM38" s="1193"/>
      <c r="AN38" s="1194"/>
      <c r="AO38" s="346">
        <v>92</v>
      </c>
      <c r="AP38" s="346">
        <v>14</v>
      </c>
      <c r="AQ38" s="347">
        <v>17</v>
      </c>
      <c r="AR38" s="335">
        <v>-17.600000000000001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538</v>
      </c>
      <c r="AL39" s="1193"/>
      <c r="AM39" s="1193"/>
      <c r="AN39" s="1194"/>
      <c r="AO39" s="343">
        <v>-66796</v>
      </c>
      <c r="AP39" s="343">
        <v>-9829</v>
      </c>
      <c r="AQ39" s="344">
        <v>-4961</v>
      </c>
      <c r="AR39" s="345">
        <v>98.1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539</v>
      </c>
      <c r="AL40" s="1190"/>
      <c r="AM40" s="1190"/>
      <c r="AN40" s="1191"/>
      <c r="AO40" s="343">
        <v>-756355</v>
      </c>
      <c r="AP40" s="343">
        <v>-111294</v>
      </c>
      <c r="AQ40" s="344">
        <v>-92273</v>
      </c>
      <c r="AR40" s="345">
        <v>20.6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342688</v>
      </c>
      <c r="AP41" s="343">
        <v>50425</v>
      </c>
      <c r="AQ41" s="344">
        <v>37889</v>
      </c>
      <c r="AR41" s="345">
        <v>33.1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508</v>
      </c>
      <c r="AN49" s="1186" t="s">
        <v>543</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621637</v>
      </c>
      <c r="AN51" s="365">
        <v>83396</v>
      </c>
      <c r="AO51" s="366">
        <v>-2.6</v>
      </c>
      <c r="AP51" s="367">
        <v>162193</v>
      </c>
      <c r="AQ51" s="368">
        <v>-7.7</v>
      </c>
      <c r="AR51" s="369">
        <v>5.0999999999999996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116538</v>
      </c>
      <c r="AN52" s="373">
        <v>15634</v>
      </c>
      <c r="AO52" s="374">
        <v>-69.599999999999994</v>
      </c>
      <c r="AP52" s="375">
        <v>79985</v>
      </c>
      <c r="AQ52" s="376">
        <v>-8.8000000000000007</v>
      </c>
      <c r="AR52" s="377">
        <v>-60.8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1351878</v>
      </c>
      <c r="AN53" s="365">
        <v>184632</v>
      </c>
      <c r="AO53" s="366">
        <v>121.4</v>
      </c>
      <c r="AP53" s="367">
        <v>168868</v>
      </c>
      <c r="AQ53" s="368">
        <v>4.0999999999999996</v>
      </c>
      <c r="AR53" s="369">
        <v>117.3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92096</v>
      </c>
      <c r="AN54" s="373">
        <v>12578</v>
      </c>
      <c r="AO54" s="374">
        <v>-19.5</v>
      </c>
      <c r="AP54" s="375">
        <v>79360</v>
      </c>
      <c r="AQ54" s="376">
        <v>-0.8</v>
      </c>
      <c r="AR54" s="377">
        <v>-18.7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1020569</v>
      </c>
      <c r="AN55" s="365">
        <v>142597</v>
      </c>
      <c r="AO55" s="366">
        <v>-22.8</v>
      </c>
      <c r="AP55" s="367">
        <v>202870</v>
      </c>
      <c r="AQ55" s="368">
        <v>20.100000000000001</v>
      </c>
      <c r="AR55" s="369">
        <v>-42.9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200221</v>
      </c>
      <c r="AN56" s="373">
        <v>27976</v>
      </c>
      <c r="AO56" s="374">
        <v>122.4</v>
      </c>
      <c r="AP56" s="375">
        <v>79735</v>
      </c>
      <c r="AQ56" s="376">
        <v>0.5</v>
      </c>
      <c r="AR56" s="377">
        <v>121.9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793344</v>
      </c>
      <c r="AN57" s="365">
        <v>113448</v>
      </c>
      <c r="AO57" s="366">
        <v>-20.399999999999999</v>
      </c>
      <c r="AP57" s="367">
        <v>167497</v>
      </c>
      <c r="AQ57" s="368">
        <v>-17.399999999999999</v>
      </c>
      <c r="AR57" s="369">
        <v>-3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533379</v>
      </c>
      <c r="AN58" s="373">
        <v>76273</v>
      </c>
      <c r="AO58" s="374">
        <v>172.6</v>
      </c>
      <c r="AP58" s="375">
        <v>82571</v>
      </c>
      <c r="AQ58" s="376">
        <v>3.6</v>
      </c>
      <c r="AR58" s="377">
        <v>169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849371</v>
      </c>
      <c r="AN59" s="365">
        <v>124981</v>
      </c>
      <c r="AO59" s="366">
        <v>10.199999999999999</v>
      </c>
      <c r="AP59" s="367">
        <v>190274</v>
      </c>
      <c r="AQ59" s="368">
        <v>13.6</v>
      </c>
      <c r="AR59" s="369">
        <v>-3.4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482294</v>
      </c>
      <c r="AN60" s="373">
        <v>70967</v>
      </c>
      <c r="AO60" s="374">
        <v>-7</v>
      </c>
      <c r="AP60" s="375">
        <v>88584</v>
      </c>
      <c r="AQ60" s="376">
        <v>7.3</v>
      </c>
      <c r="AR60" s="377">
        <v>-14.3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927360</v>
      </c>
      <c r="AN61" s="380">
        <v>129811</v>
      </c>
      <c r="AO61" s="381">
        <v>17.2</v>
      </c>
      <c r="AP61" s="382">
        <v>178340</v>
      </c>
      <c r="AQ61" s="383">
        <v>2.5</v>
      </c>
      <c r="AR61" s="369">
        <v>14.7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284906</v>
      </c>
      <c r="AN62" s="373">
        <v>40686</v>
      </c>
      <c r="AO62" s="374">
        <v>39.799999999999997</v>
      </c>
      <c r="AP62" s="375">
        <v>82047</v>
      </c>
      <c r="AQ62" s="376">
        <v>0.4</v>
      </c>
      <c r="AR62" s="377">
        <v>39.4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9zb0lhmVwKpnLlz5IGlrleNHUyIgP5rdS6OqWHgz/qrYrqeP8nJ/i7/3WR0W0StTM50VE1I/MCQKcRKbeIXfwA==" saltValue="Rk51bsumhapZRf/2tGoW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21"/>
  <sheetViews>
    <sheetView showGridLines="0" topLeftCell="AI79" zoomScaleNormal="100" zoomScaleSheetLayoutView="55" workbookViewId="0">
      <selection activeCell="CO87" sqref="CO87"/>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K7ME7Jt9I7AVR6T2BZa39NNR/YLKvJVVd7ze80oz5ck/lakhtu0szpRt4B9vPdDei+oDrz5Q8sD7iLb6oQzBJw==" saltValue="iwInNybIY7BpmurhE1Qv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16"/>
  <sheetViews>
    <sheetView showGridLines="0" topLeftCell="A73"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558</v>
      </c>
    </row>
  </sheetData>
  <sheetProtection algorithmName="SHA-512" hashValue="82wjvxArf3BPE6kWJTPnBM0S1mhzg9NX2TCBk2mU+eAbTTULgWMdXWumqzqEtm1RfaQDhZ9+m4GUnTaphlc8nA==" saltValue="5+5jQfBz4dmTwi+8YOfr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0"/>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98" t="s">
        <v>3</v>
      </c>
      <c r="D47" s="1198"/>
      <c r="E47" s="1199"/>
      <c r="F47" s="11">
        <v>36.89</v>
      </c>
      <c r="G47" s="12">
        <v>41.32</v>
      </c>
      <c r="H47" s="12">
        <v>42.22</v>
      </c>
      <c r="I47" s="12">
        <v>40.549999999999997</v>
      </c>
      <c r="J47" s="13">
        <v>41.07</v>
      </c>
    </row>
    <row r="48" spans="2:10" ht="57.75" customHeight="1">
      <c r="B48" s="14"/>
      <c r="C48" s="1200" t="s">
        <v>4</v>
      </c>
      <c r="D48" s="1200"/>
      <c r="E48" s="1201"/>
      <c r="F48" s="15">
        <v>9.59</v>
      </c>
      <c r="G48" s="16">
        <v>5.15</v>
      </c>
      <c r="H48" s="16">
        <v>0.89</v>
      </c>
      <c r="I48" s="16">
        <v>0.76</v>
      </c>
      <c r="J48" s="17">
        <v>0.8</v>
      </c>
    </row>
    <row r="49" spans="2:10" ht="57.75" customHeight="1" thickBot="1">
      <c r="B49" s="18"/>
      <c r="C49" s="1202" t="s">
        <v>5</v>
      </c>
      <c r="D49" s="1202"/>
      <c r="E49" s="1203"/>
      <c r="F49" s="19">
        <v>8.67</v>
      </c>
      <c r="G49" s="20" t="s">
        <v>564</v>
      </c>
      <c r="H49" s="20" t="s">
        <v>565</v>
      </c>
      <c r="I49" s="20" t="s">
        <v>566</v>
      </c>
      <c r="J49" s="21">
        <v>0.48</v>
      </c>
    </row>
    <row r="50" spans="2:10" ht="13.5" customHeight="1"/>
  </sheetData>
  <sheetProtection algorithmName="SHA-512" hashValue="2KiBvrfI4RU5pN/HkP0OuahcHLvHu117+P9h+RNbXUHZeKTZwCTRiYG3U9MuBvLZy9MbIy6GhyixQbv585fukw==" saltValue="u9T26QQdAan0MTCE7KM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2021-03-16T01:25:46Z</cp:lastPrinted>
  <dcterms:created xsi:type="dcterms:W3CDTF">2021-02-05T00:44:50Z</dcterms:created>
  <dcterms:modified xsi:type="dcterms:W3CDTF">2021-03-16T01:35:10Z</dcterms:modified>
  <cp:category/>
</cp:coreProperties>
</file>