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nas\kensetsu\◇上下水道課◇\★各課からの通知　調査報告\ざ　財務課\11　経営比較分析表\R02d\回答\"/>
    </mc:Choice>
  </mc:AlternateContent>
  <xr:revisionPtr revIDLastSave="0" documentId="13_ncr:1_{4B5503D8-333B-4811-AFF7-352393CDEEC5}" xr6:coauthVersionLast="45" xr6:coauthVersionMax="45" xr10:uidLastSave="{00000000-0000-0000-0000-000000000000}"/>
  <workbookProtection workbookAlgorithmName="SHA-512" workbookHashValue="XDxiapLRAG+RWabIrrevKDHNpHtE798Ig9SuP8P3RZQmuJ8SvOwms/WozPJVwKgl3cP0UT8lruGgNaP2Ty/kMw==" workbookSaltValue="4FPQHvNPlUSHNEb8IrSd1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<sst xmlns="http://schemas.openxmlformats.org/spreadsheetml/2006/main" count="228" uniqueCount="114">
  <si>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</si>
  <si>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</si>
  <si>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</si>
  <si>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</si>
  <si>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</si>
  <si>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</si>
  <si>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</si>
  <si>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</si>
  <si>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</si>
  <si>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</si>
  <si>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</si>
  <si>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</si>
  <si>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</si>
  <si>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</si>
  <si>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</si>
  <si>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</si>
  <si>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</si>
  <si>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</si>
  <si>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</si>
  <si>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</si>
  <si>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</si>
  <si>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</si>
  <si>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</si>
  <si>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</si>
  <si>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</si>
  <si>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</si>
  <si>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</si>
  <si>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</si>
  <si>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</si>
  <si>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</si>
  <si>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</si>
  <si>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</si>
  <si>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</si>
  <si>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</si>
  <si>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</si>
  <si>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</si>
  <si>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</si>
  <si>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</si>
  <si>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</si>
  <si>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</si>
  <si>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</si>
  <si>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</si>
  <si>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</si>
  <si>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</si>
  <si>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</si>
  <si>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</si>
  <si>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</si>
  <si>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</si>
  <si>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</si>
  <si>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</si>
  <si>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</si>
  <si>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</si>
  <si>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</si>
  <si>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</si>
  <si>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</si>
  <si>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</si>
  <si>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</si>
  <si>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</si>
  <si>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</si>
  <si>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</si>
  <si>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</si>
  <si>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</si>
  <si>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</si>
  <si>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</si>
  <si>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</si>
  <si>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</si>
  <si>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</si>
  <si>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</si>
  <si>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</si>
  <si>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</si>
  <si>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</si>
  <si>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</si>
  <si>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</si>
  <si>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</si>
  <si>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</si>
  <si>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</si>
  <si>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</si>
  <si>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</si>
  <si>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</si>
  <si>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</si>
  <si>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</si>
  <si>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</si>
  <si>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</si>
  <si>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</si>
  <si>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</si>
  <si>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</si>
  <si>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</si>
  <si>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</si>
  <si>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</si>
  <si>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</si>
  <si>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</si>
  <si>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</si>
  <si>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羽幌町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</si>
  <si>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</si>
  <si>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</si>
  <si>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</si>
  <si>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</si>
  <si>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</si>
  <si>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</si>
  <si>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</si>
  <si>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</si>
  <si>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</si>
  <si>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</si>
  <si>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</si>
  <si>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</si>
  <si>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</si>
  <si>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</si>
  <si>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</si>
  <si>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</si>
  <si>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</si>
  <si>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</si>
  <si>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常収支比率については常に100％を大きく上回っており、健全な経営が図られていることを示している。短期流動性の良否を表す流動比率についても必要値である100％以上を大きく上回っており、短期債務に対する支払い能力は依然良好である。
　企業債残高対給水収益比率においては、平成24年度に実施した繰上償還により数値が減少したことに加え、近年新たな企業債を発行していないことから減少傾向にある。
　料金回収率は供給単価と給水原価との関係を見るものであり、100％を超える場合は給水に係る費用が全て料金で賄われていることを示している。一方その有収水量１㎥あたりの費用を表す給水原価は、平成29年度に一時的な費用減少から微減したものの、依然全国平均を大きく上回っており、高濁度対応により整備された浄水場の減価償却費が影響しているものと思われる。
　施設の稼働が収益につながっているか判断する有収率は、平成27年度には一時回復したが、直近3ヶ年では減少していることから、漏水調査等により有収率の回復、向上に努めたい。施設利用率の変動はその有収率の影響によるものである。</t>
    <phoneticPr fontId="4"/>
  </si>
  <si>
    <t>　有形固定資産減価償却率は会計制度改正に伴う受贈財産の既償却部分の一括計上により上昇し、平成30年度には浄水場内設備の更新等により減少したものの、令和元年度には大規模な更新がなかったこと等から再び上昇した。
　管路経年化率の上昇については、管路延長の長い原野地区の管路が法定耐用年数を迎えたことによるものである。
　管路更新率は全国平均と比べて低い水準にある。</t>
    <phoneticPr fontId="4"/>
  </si>
  <si>
    <t>短期流動性、長期健全性ともに良好で、概ね健全な経営が図られているが、給水収益が減少傾向にある中、有形固定資産減価償却率及び管路経年化率が上昇していることから、有収率の向上対策を行い、給水原価の減少に努め、今後、老朽化が進む施設や管路については計画的な更新及び整備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</si>
</sst>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0.26</c:v>
                </c:pt>
                <c:pt idx="1">
                  <c:v>0.19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2A-42B2-A82C-A4BD76CCB4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4C2A-42B2-A82C-A4BD76CCB4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54.04</c:v>
                </c:pt>
                <c:pt idx="1">
                  <c:v>53.93</c:v>
                </c:pt>
                <c:pt idx="2">
                  <c:v>54.95</c:v>
                </c:pt>
                <c:pt idx="3">
                  <c:v>56.68</c:v>
                </c:pt>
                <c:pt idx="4">
                  <c:v>60.98</c:v>
                </c:pt>
              </c:numCache>
            </c:numRef>
          </c:val>
          <c:extLst>
            <c:ext xmlns:c16="http://schemas.microsoft.com/office/drawing/2014/chart" uri="{C3380CC4-5D6E-409C-BE32-E72D297353CC}">
              <c16:uniqueId val="{00000000-5482-41C9-84C7-6AD0CCFC46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5482-41C9-84C7-6AD0CCFC46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75.38</c:v>
                </c:pt>
                <c:pt idx="1">
                  <c:v>75.23</c:v>
                </c:pt>
                <c:pt idx="2">
                  <c:v>73.28</c:v>
                </c:pt>
                <c:pt idx="3">
                  <c:v>71.14</c:v>
                </c:pt>
                <c:pt idx="4">
                  <c:v>69.02</c:v>
                </c:pt>
              </c:numCache>
            </c:numRef>
          </c:val>
          <c:extLst>
            <c:ext xmlns:c16="http://schemas.microsoft.com/office/drawing/2014/chart" uri="{C3380CC4-5D6E-409C-BE32-E72D297353CC}">
              <c16:uniqueId val="{00000000-56DD-4CA4-8417-DF69684554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56DD-4CA4-8417-DF69684554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124.95</c:v>
                </c:pt>
                <c:pt idx="1">
                  <c:v>128.1</c:v>
                </c:pt>
                <c:pt idx="2">
                  <c:v>140.43</c:v>
                </c:pt>
                <c:pt idx="3">
                  <c:v>129.52000000000001</c:v>
                </c:pt>
                <c:pt idx="4">
                  <c:v>118.44</c:v>
                </c:pt>
              </c:numCache>
            </c:numRef>
          </c:val>
          <c:extLst>
            <c:ext xmlns:c16="http://schemas.microsoft.com/office/drawing/2014/chart" uri="{C3380CC4-5D6E-409C-BE32-E72D297353CC}">
              <c16:uniqueId val="{00000000-2BD1-451A-A96F-8EE746ECB9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2BD1-451A-A96F-8EE746ECB9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44.92</c:v>
                </c:pt>
                <c:pt idx="1">
                  <c:v>46.35</c:v>
                </c:pt>
                <c:pt idx="2">
                  <c:v>47.94</c:v>
                </c:pt>
                <c:pt idx="3">
                  <c:v>47.4</c:v>
                </c:pt>
                <c:pt idx="4">
                  <c:v>48.56</c:v>
                </c:pt>
              </c:numCache>
            </c:numRef>
          </c:val>
          <c:extLst>
            <c:ext xmlns:c16="http://schemas.microsoft.com/office/drawing/2014/chart" uri="{C3380CC4-5D6E-409C-BE32-E72D297353CC}">
              <c16:uniqueId val="{00000000-E82F-4532-81DB-87733BA605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E82F-4532-81DB-87733BA605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14.74</c:v>
                </c:pt>
                <c:pt idx="1">
                  <c:v>21.22</c:v>
                </c:pt>
                <c:pt idx="2">
                  <c:v>22.39</c:v>
                </c:pt>
                <c:pt idx="3">
                  <c:v>22.9</c:v>
                </c:pt>
                <c:pt idx="4">
                  <c:v>24.4</c:v>
                </c:pt>
              </c:numCache>
            </c:numRef>
          </c:val>
          <c:extLst>
            <c:ext xmlns:c16="http://schemas.microsoft.com/office/drawing/2014/chart" uri="{C3380CC4-5D6E-409C-BE32-E72D297353CC}">
              <c16:uniqueId val="{00000000-C4B5-440B-A306-BFD31443DA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C4B5-440B-A306-BFD31443DA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D7-46B0-861E-805554DDD3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58D7-46B0-861E-805554DDD3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525.75</c:v>
                </c:pt>
                <c:pt idx="1">
                  <c:v>548.73</c:v>
                </c:pt>
                <c:pt idx="2">
                  <c:v>583.52</c:v>
                </c:pt>
                <c:pt idx="3">
                  <c:v>430.3</c:v>
                </c:pt>
                <c:pt idx="4">
                  <c:v>398.81</c:v>
                </c:pt>
              </c:numCache>
            </c:numRef>
          </c:val>
          <c:extLst>
            <c:ext xmlns:c16="http://schemas.microsoft.com/office/drawing/2014/chart" uri="{C3380CC4-5D6E-409C-BE32-E72D297353CC}">
              <c16:uniqueId val="{00000000-8CA3-4715-8E8D-3712FEF441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8CA3-4715-8E8D-3712FEF441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460.49</c:v>
                </c:pt>
                <c:pt idx="1">
                  <c:v>437.72</c:v>
                </c:pt>
                <c:pt idx="2">
                  <c:v>415.63</c:v>
                </c:pt>
                <c:pt idx="3">
                  <c:v>388.57</c:v>
                </c:pt>
                <c:pt idx="4">
                  <c:v>349.16</c:v>
                </c:pt>
              </c:numCache>
            </c:numRef>
          </c:val>
          <c:extLst>
            <c:ext xmlns:c16="http://schemas.microsoft.com/office/drawing/2014/chart" uri="{C3380CC4-5D6E-409C-BE32-E72D297353CC}">
              <c16:uniqueId val="{00000000-DFF1-4D9A-9932-F38F0D30FC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DFF1-4D9A-9932-F38F0D30FC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123.73</c:v>
                </c:pt>
                <c:pt idx="1">
                  <c:v>126.6</c:v>
                </c:pt>
                <c:pt idx="2">
                  <c:v>139.38999999999999</c:v>
                </c:pt>
                <c:pt idx="3">
                  <c:v>126.99</c:v>
                </c:pt>
                <c:pt idx="4">
                  <c:v>115.68</c:v>
                </c:pt>
              </c:numCache>
            </c:numRef>
          </c:val>
          <c:extLst>
            <c:ext xmlns:c16="http://schemas.microsoft.com/office/drawing/2014/chart" uri="{C3380CC4-5D6E-409C-BE32-E72D297353CC}">
              <c16:uniqueId val="{00000000-FA26-4653-ADDA-284170FBA4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FA26-4653-ADDA-284170FBA4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255.15</c:v>
                </c:pt>
                <c:pt idx="1">
                  <c:v>249.8</c:v>
                </c:pt>
                <c:pt idx="2">
                  <c:v>226.71</c:v>
                </c:pt>
                <c:pt idx="3">
                  <c:v>249.03</c:v>
                </c:pt>
                <c:pt idx="4">
                  <c:v>270.8</c:v>
                </c:pt>
              </c:numCache>
            </c:numRef>
          </c:val>
          <c:extLst>
            <c:ext xmlns:c16="http://schemas.microsoft.com/office/drawing/2014/chart" uri="{C3380CC4-5D6E-409C-BE32-E72D297353CC}">
              <c16:uniqueId val="{00000000-5229-4BF5-A0C8-B788658C68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229-4BF5-A0C8-B788658C68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羽幌町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6796</v>
      </c>
      <c r="AM8" s="61"/>
      <c r="AN8" s="61"/>
      <c r="AO8" s="61"/>
      <c r="AP8" s="61"/>
      <c r="AQ8" s="61"/>
      <c r="AR8" s="61"/>
      <c r="AS8" s="61"/>
      <c r="AT8" s="52">
        <f>データ!$S$6</f>
        <v>472.65</v>
      </c>
      <c r="AU8" s="53"/>
      <c r="AV8" s="53"/>
      <c r="AW8" s="53"/>
      <c r="AX8" s="53"/>
      <c r="AY8" s="53"/>
      <c r="AZ8" s="53"/>
      <c r="BA8" s="53"/>
      <c r="BB8" s="54">
        <f>データ!$T$6</f>
        <v>14.38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63.54</v>
      </c>
      <c r="J10" s="53"/>
      <c r="K10" s="53"/>
      <c r="L10" s="53"/>
      <c r="M10" s="53"/>
      <c r="N10" s="53"/>
      <c r="O10" s="64"/>
      <c r="P10" s="54">
        <f>データ!$P$6</f>
        <v>92.34</v>
      </c>
      <c r="Q10" s="54"/>
      <c r="R10" s="54"/>
      <c r="S10" s="54"/>
      <c r="T10" s="54"/>
      <c r="U10" s="54"/>
      <c r="V10" s="54"/>
      <c r="W10" s="61">
        <f>データ!$Q$6</f>
        <v>5850</v>
      </c>
      <c r="X10" s="61"/>
      <c r="Y10" s="61"/>
      <c r="Z10" s="61"/>
      <c r="AA10" s="61"/>
      <c r="AB10" s="61"/>
      <c r="AC10" s="61"/>
      <c r="AD10" s="2"/>
      <c r="AE10" s="2"/>
      <c r="AF10" s="2"/>
      <c r="AG10" s="2"/>
      <c r="AH10" s="4"/>
      <c r="AI10" s="4"/>
      <c r="AJ10" s="4"/>
      <c r="AK10" s="4"/>
      <c r="AL10" s="61">
        <f>データ!$U$6</f>
        <v>6196</v>
      </c>
      <c r="AM10" s="61"/>
      <c r="AN10" s="61"/>
      <c r="AO10" s="61"/>
      <c r="AP10" s="61"/>
      <c r="AQ10" s="61"/>
      <c r="AR10" s="61"/>
      <c r="AS10" s="61"/>
      <c r="AT10" s="52">
        <f>データ!$V$6</f>
        <v>37.39</v>
      </c>
      <c r="AU10" s="53"/>
      <c r="AV10" s="53"/>
      <c r="AW10" s="53"/>
      <c r="AX10" s="53"/>
      <c r="AY10" s="53"/>
      <c r="AZ10" s="53"/>
      <c r="BA10" s="53"/>
      <c r="BB10" s="54">
        <f>データ!$W$6</f>
        <v>165.71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pyoqO+iKCkMIFapQQUVq/uMkzXgXM8YNdNhcelC+PrJfv1leIX3qMA03tO1XMWK7oH6TKvN3N66ogQoskmo6Q==" saltValue="AmV1fgV11neOCmca9X5H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14842</v>
      </c>
      <c r="D6" s="34">
        <f t="shared" si="3"/>
        <v>46</v>
      </c>
      <c r="E6" s="34">
        <f t="shared" si="3"/>
        <v>1</v>
      </c>
      <c r="F6" s="34">
        <f t="shared" si="3"/>
        <v>0</v>
      </c>
      <c r="G6" s="34">
        <f t="shared" si="3"/>
        <v>1</v>
      </c>
      <c r="H6" s="34" t="str">
        <f t="shared" si="3"/>
        <v>北海道　羽幌町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63.54</v>
      </c>
      <c r="P6" s="35">
        <f t="shared" si="3"/>
        <v>92.34</v>
      </c>
      <c r="Q6" s="35">
        <f t="shared" si="3"/>
        <v>5850</v>
      </c>
      <c r="R6" s="35">
        <f t="shared" si="3"/>
        <v>6796</v>
      </c>
      <c r="S6" s="35">
        <f t="shared" si="3"/>
        <v>472.65</v>
      </c>
      <c r="T6" s="35">
        <f t="shared" si="3"/>
        <v>14.38</v>
      </c>
      <c r="U6" s="35">
        <f t="shared" si="3"/>
        <v>6196</v>
      </c>
      <c r="V6" s="35">
        <f t="shared" si="3"/>
        <v>37.39</v>
      </c>
      <c r="W6" s="35">
        <f t="shared" si="3"/>
        <v>165.71</v>
      </c>
      <c r="X6" s="36">
        <f>IF(X7="",NA(),X7)</f>
        <v>124.95</v>
      </c>
      <c r="Y6" s="36">
        <f t="shared" ref="Y6:AG6" si="4">IF(Y7="",NA(),Y7)</f>
        <v>128.1</v>
      </c>
      <c r="Z6" s="36">
        <f t="shared" si="4"/>
        <v>140.43</v>
      </c>
      <c r="AA6" s="36">
        <f t="shared" si="4"/>
        <v>129.52000000000001</v>
      </c>
      <c r="AB6" s="36">
        <f t="shared" si="4"/>
        <v>118.44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525.75</v>
      </c>
      <c r="AU6" s="36">
        <f t="shared" ref="AU6:BC6" si="6">IF(AU7="",NA(),AU7)</f>
        <v>548.73</v>
      </c>
      <c r="AV6" s="36">
        <f t="shared" si="6"/>
        <v>583.52</v>
      </c>
      <c r="AW6" s="36">
        <f t="shared" si="6"/>
        <v>430.3</v>
      </c>
      <c r="AX6" s="36">
        <f t="shared" si="6"/>
        <v>398.81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460.49</v>
      </c>
      <c r="BF6" s="36">
        <f t="shared" ref="BF6:BN6" si="7">IF(BF7="",NA(),BF7)</f>
        <v>437.72</v>
      </c>
      <c r="BG6" s="36">
        <f t="shared" si="7"/>
        <v>415.63</v>
      </c>
      <c r="BH6" s="36">
        <f t="shared" si="7"/>
        <v>388.57</v>
      </c>
      <c r="BI6" s="36">
        <f t="shared" si="7"/>
        <v>349.16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123.73</v>
      </c>
      <c r="BQ6" s="36">
        <f t="shared" ref="BQ6:BY6" si="8">IF(BQ7="",NA(),BQ7)</f>
        <v>126.6</v>
      </c>
      <c r="BR6" s="36">
        <f t="shared" si="8"/>
        <v>139.38999999999999</v>
      </c>
      <c r="BS6" s="36">
        <f t="shared" si="8"/>
        <v>126.99</v>
      </c>
      <c r="BT6" s="36">
        <f t="shared" si="8"/>
        <v>115.68</v>
      </c>
      <c r="BU6" s="36">
        <f t="shared" si="8"/>
        <v>92.76</v>
      </c>
      <c r="BV6" s="36">
        <f t="shared" si="8"/>
        <v>93.28</v>
      </c>
      <c r="BW6" s="36">
        <f t="shared" si="8"/>
        <v>87.51</v>
      </c>
      <c r="BX6" s="36">
        <f t="shared" si="8"/>
        <v>84.77</v>
      </c>
      <c r="BY6" s="36">
        <f t="shared" si="8"/>
        <v>87.11</v>
      </c>
      <c r="BZ6" s="35" t="str">
        <f>IF(BZ7="","",IF(BZ7="-","【-】","【"&amp;SUBSTITUTE(TEXT(BZ7,"#,##0.00"),"-","△")&amp;"】"))</f>
        <v>【103.24】</v>
      </c>
      <c r="CA6" s="36">
        <f>IF(CA7="",NA(),CA7)</f>
        <v>255.15</v>
      </c>
      <c r="CB6" s="36">
        <f t="shared" ref="CB6:CJ6" si="9">IF(CB7="",NA(),CB7)</f>
        <v>249.8</v>
      </c>
      <c r="CC6" s="36">
        <f t="shared" si="9"/>
        <v>226.71</v>
      </c>
      <c r="CD6" s="36">
        <f t="shared" si="9"/>
        <v>249.03</v>
      </c>
      <c r="CE6" s="36">
        <f t="shared" si="9"/>
        <v>270.8</v>
      </c>
      <c r="CF6" s="36">
        <f t="shared" si="9"/>
        <v>208.67</v>
      </c>
      <c r="CG6" s="36">
        <f t="shared" si="9"/>
        <v>208.29</v>
      </c>
      <c r="CH6" s="36">
        <f t="shared" si="9"/>
        <v>218.42</v>
      </c>
      <c r="CI6" s="36">
        <f t="shared" si="9"/>
        <v>227.27</v>
      </c>
      <c r="CJ6" s="36">
        <f t="shared" si="9"/>
        <v>223.98</v>
      </c>
      <c r="CK6" s="35" t="str">
        <f>IF(CK7="","",IF(CK7="-","【-】","【"&amp;SUBSTITUTE(TEXT(CK7,"#,##0.00"),"-","△")&amp;"】"))</f>
        <v>【168.38】</v>
      </c>
      <c r="CL6" s="36">
        <f>IF(CL7="",NA(),CL7)</f>
        <v>54.04</v>
      </c>
      <c r="CM6" s="36">
        <f t="shared" ref="CM6:CU6" si="10">IF(CM7="",NA(),CM7)</f>
        <v>53.93</v>
      </c>
      <c r="CN6" s="36">
        <f t="shared" si="10"/>
        <v>54.95</v>
      </c>
      <c r="CO6" s="36">
        <f t="shared" si="10"/>
        <v>56.68</v>
      </c>
      <c r="CP6" s="36">
        <f t="shared" si="10"/>
        <v>60.98</v>
      </c>
      <c r="CQ6" s="36">
        <f t="shared" si="10"/>
        <v>49.08</v>
      </c>
      <c r="CR6" s="36">
        <f t="shared" si="10"/>
        <v>49.32</v>
      </c>
      <c r="CS6" s="36">
        <f t="shared" si="10"/>
        <v>50.24</v>
      </c>
      <c r="CT6" s="36">
        <f t="shared" si="10"/>
        <v>50.29</v>
      </c>
      <c r="CU6" s="36">
        <f t="shared" si="10"/>
        <v>49.64</v>
      </c>
      <c r="CV6" s="35" t="str">
        <f>IF(CV7="","",IF(CV7="-","【-】","【"&amp;SUBSTITUTE(TEXT(CV7,"#,##0.00"),"-","△")&amp;"】"))</f>
        <v>【60.00】</v>
      </c>
      <c r="CW6" s="36">
        <f>IF(CW7="",NA(),CW7)</f>
        <v>75.38</v>
      </c>
      <c r="CX6" s="36">
        <f t="shared" ref="CX6:DF6" si="11">IF(CX7="",NA(),CX7)</f>
        <v>75.23</v>
      </c>
      <c r="CY6" s="36">
        <f t="shared" si="11"/>
        <v>73.28</v>
      </c>
      <c r="CZ6" s="36">
        <f t="shared" si="11"/>
        <v>71.14</v>
      </c>
      <c r="DA6" s="36">
        <f t="shared" si="11"/>
        <v>69.02</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44.92</v>
      </c>
      <c r="DI6" s="36">
        <f t="shared" ref="DI6:DQ6" si="12">IF(DI7="",NA(),DI7)</f>
        <v>46.35</v>
      </c>
      <c r="DJ6" s="36">
        <f t="shared" si="12"/>
        <v>47.94</v>
      </c>
      <c r="DK6" s="36">
        <f t="shared" si="12"/>
        <v>47.4</v>
      </c>
      <c r="DL6" s="36">
        <f t="shared" si="12"/>
        <v>48.56</v>
      </c>
      <c r="DM6" s="36">
        <f t="shared" si="12"/>
        <v>47.44</v>
      </c>
      <c r="DN6" s="36">
        <f t="shared" si="12"/>
        <v>48.3</v>
      </c>
      <c r="DO6" s="36">
        <f t="shared" si="12"/>
        <v>45.14</v>
      </c>
      <c r="DP6" s="36">
        <f t="shared" si="12"/>
        <v>45.85</v>
      </c>
      <c r="DQ6" s="36">
        <f t="shared" si="12"/>
        <v>47.31</v>
      </c>
      <c r="DR6" s="35" t="str">
        <f>IF(DR7="","",IF(DR7="-","【-】","【"&amp;SUBSTITUTE(TEXT(DR7,"#,##0.00"),"-","△")&amp;"】"))</f>
        <v>【49.59】</v>
      </c>
      <c r="DS6" s="36">
        <f>IF(DS7="",NA(),DS7)</f>
        <v>14.74</v>
      </c>
      <c r="DT6" s="36">
        <f t="shared" ref="DT6:EB6" si="13">IF(DT7="",NA(),DT7)</f>
        <v>21.22</v>
      </c>
      <c r="DU6" s="36">
        <f t="shared" si="13"/>
        <v>22.39</v>
      </c>
      <c r="DV6" s="36">
        <f t="shared" si="13"/>
        <v>22.9</v>
      </c>
      <c r="DW6" s="36">
        <f t="shared" si="13"/>
        <v>24.4</v>
      </c>
      <c r="DX6" s="36">
        <f t="shared" si="13"/>
        <v>11.16</v>
      </c>
      <c r="DY6" s="36">
        <f t="shared" si="13"/>
        <v>12.43</v>
      </c>
      <c r="DZ6" s="36">
        <f t="shared" si="13"/>
        <v>13.58</v>
      </c>
      <c r="EA6" s="36">
        <f t="shared" si="13"/>
        <v>14.13</v>
      </c>
      <c r="EB6" s="36">
        <f t="shared" si="13"/>
        <v>16.77</v>
      </c>
      <c r="EC6" s="35" t="str">
        <f>IF(EC7="","",IF(EC7="-","【-】","【"&amp;SUBSTITUTE(TEXT(EC7,"#,##0.00"),"-","△")&amp;"】"))</f>
        <v>【19.44】</v>
      </c>
      <c r="ED6" s="36">
        <f>IF(ED7="",NA(),ED7)</f>
        <v>0.26</v>
      </c>
      <c r="EE6" s="36">
        <f t="shared" ref="EE6:EM6" si="14">IF(EE7="",NA(),EE7)</f>
        <v>0.19</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14842</v>
      </c>
      <c r="D7" s="38">
        <v>46</v>
      </c>
      <c r="E7" s="38">
        <v>1</v>
      </c>
      <c r="F7" s="38">
        <v>0</v>
      </c>
      <c r="G7" s="38">
        <v>1</v>
      </c>
      <c r="H7" s="38" t="s">
        <v>92</v>
      </c>
      <c r="I7" s="38" t="s">
        <v>93</v>
      </c>
      <c r="J7" s="38" t="s">
        <v>94</v>
      </c>
      <c r="K7" s="38" t="s">
        <v>95</v>
      </c>
      <c r="L7" s="38" t="s">
        <v>96</v>
      </c>
      <c r="M7" s="38" t="s">
        <v>97</v>
      </c>
      <c r="N7" s="39" t="s">
        <v>98</v>
      </c>
      <c r="O7" s="39">
        <v>63.54</v>
      </c>
      <c r="P7" s="39">
        <v>92.34</v>
      </c>
      <c r="Q7" s="39">
        <v>5850</v>
      </c>
      <c r="R7" s="39">
        <v>6796</v>
      </c>
      <c r="S7" s="39">
        <v>472.65</v>
      </c>
      <c r="T7" s="39">
        <v>14.38</v>
      </c>
      <c r="U7" s="39">
        <v>6196</v>
      </c>
      <c r="V7" s="39">
        <v>37.39</v>
      </c>
      <c r="W7" s="39">
        <v>165.71</v>
      </c>
      <c r="X7" s="39">
        <v>124.95</v>
      </c>
      <c r="Y7" s="39">
        <v>128.1</v>
      </c>
      <c r="Z7" s="39">
        <v>140.43</v>
      </c>
      <c r="AA7" s="39">
        <v>129.52000000000001</v>
      </c>
      <c r="AB7" s="39">
        <v>118.44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525.75</v>
      </c>
      <c r="AU7" s="39">
        <v>548.73</v>
      </c>
      <c r="AV7" s="39">
        <v>583.52</v>
      </c>
      <c r="AW7" s="39">
        <v>430.3</v>
      </c>
      <c r="AX7" s="39">
        <v>398.81</v>
      </c>
      <c r="AY7" s="39">
        <v>416.14</v>
      </c>
      <c r="AZ7" s="39">
        <v>371.89</v>
      </c>
      <c r="BA7" s="39">
        <v>293.23</v>
      </c>
      <c r="BB7" s="39">
        <v>300.14</v>
      </c>
      <c r="BC7" s="39">
        <v>301.04000000000002</v>
      </c>
      <c r="BD7" s="39">
        <v>264.97000000000003</v>
      </c>
      <c r="BE7" s="39">
        <v>460.49</v>
      </c>
      <c r="BF7" s="39">
        <v>437.72</v>
      </c>
      <c r="BG7" s="39">
        <v>415.63</v>
      </c>
      <c r="BH7" s="39">
        <v>388.57</v>
      </c>
      <c r="BI7" s="39">
        <v>349.16</v>
      </c>
      <c r="BJ7" s="39">
        <v>487.22</v>
      </c>
      <c r="BK7" s="39">
        <v>483.11</v>
      </c>
      <c r="BL7" s="39">
        <v>542.29999999999995</v>
      </c>
      <c r="BM7" s="39">
        <v>566.65</v>
      </c>
      <c r="BN7" s="39">
        <v>551.62</v>
      </c>
      <c r="BO7" s="39">
        <v>266.61</v>
      </c>
      <c r="BP7" s="39">
        <v>123.73</v>
      </c>
      <c r="BQ7" s="39">
        <v>126.6</v>
      </c>
      <c r="BR7" s="39">
        <v>139.38999999999999</v>
      </c>
      <c r="BS7" s="39">
        <v>126.99</v>
      </c>
      <c r="BT7" s="39">
        <v>115.68</v>
      </c>
      <c r="BU7" s="39">
        <v>92.76</v>
      </c>
      <c r="BV7" s="39">
        <v>93.28</v>
      </c>
      <c r="BW7" s="39">
        <v>87.51</v>
      </c>
      <c r="BX7" s="39">
        <v>84.77</v>
      </c>
      <c r="BY7" s="39">
        <v>87.11</v>
      </c>
      <c r="BZ7" s="39">
        <v>103.24</v>
      </c>
      <c r="CA7" s="39">
        <v>255.15</v>
      </c>
      <c r="CB7" s="39">
        <v>249.8</v>
      </c>
      <c r="CC7" s="39">
        <v>226.71</v>
      </c>
      <c r="CD7" s="39">
        <v>249.03</v>
      </c>
      <c r="CE7" s="39">
        <v>270.8</v>
      </c>
      <c r="CF7" s="39">
        <v>208.67</v>
      </c>
      <c r="CG7" s="39">
        <v>208.29</v>
      </c>
      <c r="CH7" s="39">
        <v>218.42</v>
      </c>
      <c r="CI7" s="39">
        <v>227.27</v>
      </c>
      <c r="CJ7" s="39">
        <v>223.98</v>
      </c>
      <c r="CK7" s="39">
        <v>168.38</v>
      </c>
      <c r="CL7" s="39">
        <v>54.04</v>
      </c>
      <c r="CM7" s="39">
        <v>53.93</v>
      </c>
      <c r="CN7" s="39">
        <v>54.95</v>
      </c>
      <c r="CO7" s="39">
        <v>56.68</v>
      </c>
      <c r="CP7" s="39">
        <v>60.98</v>
      </c>
      <c r="CQ7" s="39">
        <v>49.08</v>
      </c>
      <c r="CR7" s="39">
        <v>49.32</v>
      </c>
      <c r="CS7" s="39">
        <v>50.24</v>
      </c>
      <c r="CT7" s="39">
        <v>50.29</v>
      </c>
      <c r="CU7" s="39">
        <v>49.64</v>
      </c>
      <c r="CV7" s="39">
        <v>60</v>
      </c>
      <c r="CW7" s="39">
        <v>75.38</v>
      </c>
      <c r="CX7" s="39">
        <v>75.23</v>
      </c>
      <c r="CY7" s="39">
        <v>73.28</v>
      </c>
      <c r="CZ7" s="39">
        <v>71.14</v>
      </c>
      <c r="DA7" s="39">
        <v>69.02</v>
      </c>
      <c r="DB7" s="39">
        <v>79.3</v>
      </c>
      <c r="DC7" s="39">
        <v>79.34</v>
      </c>
      <c r="DD7" s="39">
        <v>78.650000000000006</v>
      </c>
      <c r="DE7" s="39">
        <v>77.73</v>
      </c>
      <c r="DF7" s="39">
        <v>78.09</v>
      </c>
      <c r="DG7" s="39">
        <v>89.8</v>
      </c>
      <c r="DH7" s="39">
        <v>44.92</v>
      </c>
      <c r="DI7" s="39">
        <v>46.35</v>
      </c>
      <c r="DJ7" s="39">
        <v>47.94</v>
      </c>
      <c r="DK7" s="39">
        <v>47.4</v>
      </c>
      <c r="DL7" s="39">
        <v>48.56</v>
      </c>
      <c r="DM7" s="39">
        <v>47.44</v>
      </c>
      <c r="DN7" s="39">
        <v>48.3</v>
      </c>
      <c r="DO7" s="39">
        <v>45.14</v>
      </c>
      <c r="DP7" s="39">
        <v>45.85</v>
      </c>
      <c r="DQ7" s="39">
        <v>47.31</v>
      </c>
      <c r="DR7" s="39">
        <v>49.59</v>
      </c>
      <c r="DS7" s="39">
        <v>14.74</v>
      </c>
      <c r="DT7" s="39">
        <v>21.22</v>
      </c>
      <c r="DU7" s="39">
        <v>22.39</v>
      </c>
      <c r="DV7" s="39">
        <v>22.9</v>
      </c>
      <c r="DW7" s="39">
        <v>24.4</v>
      </c>
      <c r="DX7" s="39">
        <v>11.16</v>
      </c>
      <c r="DY7" s="39">
        <v>12.43</v>
      </c>
      <c r="DZ7" s="39">
        <v>13.58</v>
      </c>
      <c r="EA7" s="39">
        <v>14.13</v>
      </c>
      <c r="EB7" s="39">
        <v>16.77</v>
      </c>
      <c r="EC7" s="39">
        <v>19.440000000000001</v>
      </c>
      <c r="ED7" s="39">
        <v>0.26</v>
      </c>
      <c r="EE7" s="39">
        <v>0.19</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HB135</cp:lastModifiedBy>
  <dcterms:created xsi:type="dcterms:W3CDTF">2020-12-04T02:01:58Z</dcterms:created>
  <dcterms:modified xsi:type="dcterms:W3CDTF">2021-01-24T23:55:22Z</dcterms:modified>
  <cp:category/>
</cp:coreProperties>
</file>