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nas\zaimu\財政係\19 財政状況資料集\R05\公表用\"/>
    </mc:Choice>
  </mc:AlternateContent>
  <xr:revisionPtr revIDLastSave="0" documentId="13_ncr:1_{9B316C03-685E-4EA6-A57D-FEBC595E7B23}"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AK29" i="12"/>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BW35" i="10"/>
  <c r="AM35" i="10"/>
  <c r="C35" i="10"/>
  <c r="CO34" i="10"/>
  <c r="BW34" i="10"/>
  <c r="U34" i="10"/>
  <c r="U35" i="10" s="1"/>
  <c r="U36" i="10" s="1"/>
  <c r="C34" i="10"/>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<sst xmlns="http://schemas.openxmlformats.org/spreadsheetml/2006/main" count="1079" uniqueCount="611">
  <si>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</si>
  <si>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</si>
  <si>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</si>
  <si>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</si>
  <si>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</si>
  <si>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</si>
  <si>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</si>
  <si>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</si>
  <si>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</si>
  <si>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</si>
  <si>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</si>
  <si>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</si>
  <si>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</si>
  <si>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</si>
  <si>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</si>
  <si>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</si>
  <si>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</si>
  <si>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</si>
  <si>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</si>
  <si>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</si>
  <si>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</si>
  <si>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</si>
  <si>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</si>
  <si>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</si>
  <si>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</si>
  <si>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</si>
  <si>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</si>
  <si>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</si>
  <si>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</si>
  <si>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</si>
  <si>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</si>
  <si>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</si>
  <si>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</si>
  <si>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</si>
  <si>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</si>
  <si>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</si>
  <si>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</si>
  <si>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</si>
  <si>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</si>
  <si>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</si>
  <si>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</si>
  <si>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</si>
  <si>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</si>
  <si>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</si>
  <si>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</si>
  <si>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</si>
  <si>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</si>
  <si>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</si>
  <si>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</si>
  <si>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</si>
  <si>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</si>
  <si>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</si>
  <si>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</si>
  <si>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</si>
  <si>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</si>
  <si>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</si>
  <si>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</si>
  <si>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</si>
  <si>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</si>
  <si>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</si>
  <si>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</si>
  <si>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</si>
  <si>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</si>
  <si>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</si>
  <si>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</si>
  <si>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</si>
  <si>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</si>
  <si>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</si>
  <si>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</si>
  <si>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</si>
  <si>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</si>
  <si>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</si>
  <si>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</si>
  <si>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</si>
  <si>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</si>
  <si>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</si>
  <si>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</si>
  <si>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</si>
  <si>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</si>
  <si>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</si>
  <si>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</si>
  <si>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</si>
  <si>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</si>
  <si>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</si>
  <si>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</si>
  <si>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</si>
  <si>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</si>
  <si>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</si>
  <si>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</si>
  <si>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</si>
  <si>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</si>
  <si>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</si>
  <si>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</si>
  <si>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</si>
  <si>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</si>
  <si>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</si>
  <si>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</si>
  <si>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</si>
  <si>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</si>
  <si>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</si>
  <si>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</si>
  <si>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</si>
  <si>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</si>
  <si>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</si>
  <si>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</si>
  <si>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</si>
  <si>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</si>
  <si>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</si>
  <si>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</si>
  <si>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</si>
  <si>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</si>
  <si>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</si>
  <si>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</si>
  <si>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</si>
  <si>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</si>
  <si>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</si>
  <si>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</si>
  <si>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</si>
  <si>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</si>
  <si>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</si>
  <si>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</si>
  <si>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</si>
  <si>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</si>
  <si>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</si>
  <si>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</si>
  <si>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</si>
  <si>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</si>
  <si>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</si>
  <si>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</si>
  <si>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</si>
  <si>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</si>
  <si>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</si>
  <si>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</si>
  <si>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</si>
  <si>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</si>
  <si>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</si>
  <si>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</si>
  <si>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</si>
  <si>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</si>
  <si>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</si>
  <si>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</si>
  <si>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</si>
  <si>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</si>
  <si>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</si>
  <si>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</si>
  <si>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</si>
  <si>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</si>
  <si>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</si>
  <si>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</si>
  <si>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</si>
  <si>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</si>
  <si>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</si>
  <si>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</si>
  <si>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</si>
  <si>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</si>
  <si>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</si>
  <si>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</si>
  <si>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</si>
  <si>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</si>
  <si>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</si>
  <si>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</si>
  <si>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</si>
  <si>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</si>
  <si>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</si>
  <si>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</si>
  <si>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</si>
  <si>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</si>
  <si>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</si>
  <si>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</si>
  <si>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</si>
  <si>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</si>
  <si>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</si>
  <si>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</si>
  <si>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</si>
  <si>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</si>
  <si>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</si>
  <si>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</si>
  <si>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</si>
  <si>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</si>
  <si>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</si>
  <si>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</si>
  <si>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</si>
  <si>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</si>
  <si>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</si>
  <si>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</si>
  <si>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</si>
  <si>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</si>
  <si>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</si>
  <si>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</si>
  <si>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</si>
  <si>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</si>
  <si>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</si>
  <si>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</si>
  <si>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</si>
  <si>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</si>
  <si>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</si>
  <si>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</si>
  <si>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</si>
  <si>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</si>
  <si>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</si>
  <si>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</si>
  <si>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</si>
  <si>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</si>
  <si>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</si>
  <si>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</si>
  <si>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</si>
  <si>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</si>
  <si>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</si>
  <si>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</si>
  <si>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</si>
  <si>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</si>
  <si>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</si>
  <si>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</si>
  <si>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</si>
  <si>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</si>
  <si>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</si>
  <si>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</si>
  <si>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</si>
  <si>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北海道羽幌町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</si>
  <si>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</si>
  <si>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</si>
  <si>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</si>
  <si>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</si>
  <si>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</si>
  <si>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</si>
  <si>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</si>
  <si>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</si>
  <si>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</si>
  <si>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</si>
  <si>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</si>
  <si>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</si>
  <si>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</si>
  <si>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</si>
  <si>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</si>
  <si>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</si>
  <si>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</si>
  <si>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</si>
  <si>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</si>
  <si>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</si>
  <si>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</si>
  <si>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</si>
  <si>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</si>
  <si>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</si>
  <si>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</si>
  <si>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</si>
  <si>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</si>
  <si>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</si>
  <si>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</si>
  <si>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</si>
  <si>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</si>
  <si>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</si>
  <si>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</si>
  <si>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</si>
  <si>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</si>
  <si>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</si>
  <si>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</si>
  <si>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</si>
  <si>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</si>
  <si>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</si>
  <si>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</si>
  <si>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</si>
  <si>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</si>
  <si>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</si>
  <si>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</si>
  <si>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</si>
  <si>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</si>
  <si>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</si>
  <si>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</si>
  <si>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</si>
  <si>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</si>
  <si>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</si>
  <si>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</si>
  <si>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</si>
  <si>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</si>
  <si>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</si>
  <si>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</si>
  <si>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</si>
  <si>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</si>
  <si>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</si>
  <si>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</si>
  <si>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</si>
  <si>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</si>
  <si>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</si>
  <si>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</si>
  <si>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</si>
  <si>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</si>
  <si>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</si>
  <si>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</si>
  <si>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</si>
  <si>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</si>
  <si>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</si>
  <si>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</si>
  <si>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</si>
  <si>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</si>
  <si>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</si>
  <si>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</si>
  <si>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</si>
  <si>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</si>
  <si>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</si>
  <si>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</si>
  <si>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</si>
  <si>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</si>
  <si>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</si>
  <si>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</si>
  <si>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</si>
  <si>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</si>
  <si>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</si>
  <si>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</si>
  <si>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</si>
  <si>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</si>
  <si>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</si>
  <si>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</si>
  <si>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</si>
  <si>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</si>
  <si>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</si>
  <si>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</si>
  <si>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</si>
  <si>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</si>
  <si>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</si>
  <si>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</si>
  <si>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</si>
  <si>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</si>
  <si>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</si>
  <si>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</si>
  <si>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</si>
  <si>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</si>
  <si>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</si>
  <si>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</si>
  <si>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</si>
  <si>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</si>
  <si>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</si>
  <si>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</si>
  <si>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</si>
  <si>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</si>
  <si>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</si>
  <si>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</si>
  <si>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</si>
  <si>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</si>
  <si>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</si>
  <si>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</si>
  <si>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</si>
  <si>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</si>
  <si>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</si>
  <si>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簡易水道</t>
    <phoneticPr fontId="5"/>
  </si>
  <si>
    <t>被保険者数(人)</t>
  </si>
  <si>
    <t>　積立金</t>
    <phoneticPr fontId="5"/>
  </si>
  <si>
    <t>地方債</t>
  </si>
  <si>
    <t>港湾整備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</si>
  <si>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</si>
  <si>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</si>
  <si>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</si>
  <si>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</si>
  <si>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</si>
  <si>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</si>
  <si>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</si>
  <si>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</si>
  <si>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</si>
  <si>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</si>
  <si>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</si>
  <si>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</si>
  <si>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</si>
  <si>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</si>
  <si>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</si>
  <si>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</si>
  <si>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</si>
  <si>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</si>
  <si>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</si>
  <si>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</si>
  <si>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</si>
  <si>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</si>
  <si>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</si>
  <si>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</si>
  <si>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</si>
  <si>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北海道羽幌町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</si>
  <si>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</si>
  <si>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</si>
  <si>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</si>
  <si>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</si>
  <si>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</si>
  <si>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</si>
  <si>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</si>
  <si>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</si>
  <si>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</si>
  <si>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</si>
  <si>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</si>
  <si>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</si>
  <si>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</si>
  <si>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</si>
  <si>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</si>
  <si>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</si>
  <si>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</si>
  <si>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</si>
  <si>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</si>
  <si>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羽幌町一般会計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</si>
  <si>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</si>
  <si>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</si>
  <si>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</si>
  <si>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</si>
  <si>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</si>
  <si>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</si>
  <si>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</si>
  <si>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</si>
  <si>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</si>
  <si>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</si>
  <si>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</si>
  <si>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</si>
  <si>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</si>
  <si>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羽幌町国民健康保険事業特別会計</t>
    <phoneticPr fontId="5"/>
  </si>
  <si>
    <t>羽幌町介護保険事業特別会計</t>
    <phoneticPr fontId="5"/>
  </si>
  <si>
    <t>羽幌町後期高齢者医療特別会計</t>
    <phoneticPr fontId="5"/>
  </si>
  <si>
    <t>羽幌町水道事業会計</t>
    <phoneticPr fontId="5"/>
  </si>
  <si>
    <t>法適用企業</t>
    <phoneticPr fontId="5"/>
  </si>
  <si>
    <t>羽幌町簡易水道事業特別会計</t>
    <phoneticPr fontId="5"/>
  </si>
  <si>
    <t>法非適用企業</t>
    <phoneticPr fontId="5"/>
  </si>
  <si>
    <t>羽幌町下水道事業特別会計</t>
    <phoneticPr fontId="5"/>
  </si>
  <si>
    <t>法非適用企業</t>
    <phoneticPr fontId="5"/>
  </si>
  <si>
    <t>羽幌町港湾上屋事業特別会計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</si>
  <si>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</si>
  <si>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</si>
  <si>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</si>
  <si>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</si>
  <si>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</si>
  <si>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</si>
  <si>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</si>
  <si>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</si>
  <si>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</si>
  <si>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</si>
  <si>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</si>
  <si>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</si>
  <si>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</si>
  <si>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</si>
  <si>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</si>
  <si>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</si>
  <si>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</si>
  <si>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</si>
  <si>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</si>
  <si>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</si>
  <si>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</si>
  <si>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</si>
  <si>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</si>
  <si>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</si>
  <si>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</si>
  <si>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</si>
  <si>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</si>
  <si>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</si>
  <si>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</si>
  <si>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</si>
  <si>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</si>
  <si>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</si>
  <si>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</si>
  <si>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</si>
  <si>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</si>
  <si>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</si>
  <si>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</si>
  <si>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</si>
  <si>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</si>
  <si>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</si>
  <si>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</si>
  <si>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</si>
  <si>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</si>
  <si>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</si>
  <si>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</si>
  <si>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</si>
  <si>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</si>
  <si>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</si>
  <si>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</si>
  <si>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</si>
  <si>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</si>
  <si>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</si>
  <si>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</si>
  <si>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</si>
  <si>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</si>
  <si>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</si>
  <si>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</si>
  <si>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</si>
  <si>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</si>
  <si>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</si>
  <si>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</si>
  <si>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</si>
  <si>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</si>
  <si>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</si>
  <si>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</si>
  <si>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</si>
  <si>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</si>
  <si>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</si>
  <si>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</si>
  <si>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</si>
  <si>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</si>
  <si>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羽幌町港湾上屋事業特別会計</t>
    <phoneticPr fontId="5"/>
  </si>
  <si>
    <t>(Ｆ)</t>
    <phoneticPr fontId="5"/>
  </si>
  <si>
    <t>羽幌町簡易水道事業特別会計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</si>
  <si>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</si>
  <si>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</si>
  <si>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</si>
  <si>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</si>
  <si>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</si>
  <si>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</si>
  <si>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</si>
  <si>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</si>
  <si>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</si>
  <si>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</si>
  <si>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</si>
  <si>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</si>
  <si>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</si>
  <si>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</si>
  <si>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</si>
  <si>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</si>
  <si>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</si>
  <si>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</si>
  <si>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</si>
  <si>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</si>
  <si>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</si>
  <si>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</si>
  <si>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</si>
  <si>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</si>
  <si>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</si>
  <si>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</si>
  <si>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</si>
  <si>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</si>
  <si>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</si>
  <si>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</si>
  <si>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</si>
  <si>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</si>
  <si>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</si>
  <si>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</si>
  <si>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</si>
  <si>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</si>
  <si>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</si>
  <si>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</si>
  <si>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</si>
  <si>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</si>
  <si>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</si>
  <si>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</si>
  <si>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</si>
  <si>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</si>
  <si>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</si>
  <si>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</si>
  <si>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</si>
  <si>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</si>
  <si>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</si>
  <si>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</si>
  <si>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</si>
  <si>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</si>
  <si>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</si>
  <si>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</si>
  <si>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</si>
  <si>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</si>
  <si>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</si>
  <si>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</si>
  <si>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</si>
  <si>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</si>
  <si>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</si>
  <si>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</si>
  <si>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</si>
  <si>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</si>
  <si>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</si>
  <si>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</si>
  <si>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</si>
  <si>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</si>
  <si>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</si>
  <si>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</si>
  <si>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</si>
  <si>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</si>
  <si>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</si>
  <si>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</si>
  <si>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</si>
  <si>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</si>
  <si>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</si>
  <si>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</si>
  <si>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</si>
  <si>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</si>
  <si>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</si>
  <si>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</si>
  <si>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</si>
  <si>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4.07</t>
  </si>
  <si>
    <t>▲ 2.17</t>
  </si>
  <si>
    <t>▲ 0.63</t>
  </si>
  <si>
    <t>羽幌町水道事業会計</t>
  </si>
  <si>
    <t>羽幌町一般会計</t>
  </si>
  <si>
    <t>羽幌町介護保険事業特別会計</t>
  </si>
  <si>
    <t>羽幌町後期高齢者医療特別会計</t>
  </si>
  <si>
    <t>羽幌町下水道事業特別会計</t>
  </si>
  <si>
    <t>羽幌町簡易水道事業特別会計</t>
  </si>
  <si>
    <t>羽幌町国民健康保険事業特別会計</t>
  </si>
  <si>
    <t>羽幌町港湾上屋事業特別会計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</si>
  <si>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</si>
  <si>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</si>
  <si>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</si>
  <si>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</si>
  <si>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</si>
  <si>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</si>
  <si>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</si>
  <si>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</si>
  <si>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羽幌町外２町村衛生施設組合</t>
    <rPh sb="0" eb="3">
      <t>ハボロチョウ</t>
    </rPh>
    <rPh sb="3" eb="4">
      <t>ホカ</t>
    </rPh>
    <rPh sb="5" eb="7">
      <t>チョウソン</t>
    </rPh>
    <rPh sb="7" eb="11">
      <t>エイセイシセツ</t>
    </rPh>
    <rPh sb="11" eb="13">
      <t>クミアイ</t>
    </rPh>
    <phoneticPr fontId="2"/>
  </si>
  <si>
    <t>北留萌消防組合</t>
    <rPh sb="0" eb="3">
      <t>キタルモイ</t>
    </rPh>
    <rPh sb="3" eb="7">
      <t>ショウボウクミアイ</t>
    </rPh>
    <phoneticPr fontId="2"/>
  </si>
  <si>
    <t>羽幌町地域福祉基金</t>
    <rPh sb="0" eb="3">
      <t>ハボロチョウ</t>
    </rPh>
    <rPh sb="3" eb="9">
      <t>チイキフクシキキン</t>
    </rPh>
    <phoneticPr fontId="5"/>
  </si>
  <si>
    <t>羽幌町教育施設整備基金</t>
    <rPh sb="0" eb="3">
      <t>ハボロチョウ</t>
    </rPh>
    <rPh sb="3" eb="7">
      <t>キョウイクシセツ</t>
    </rPh>
    <rPh sb="7" eb="9">
      <t>セイビ</t>
    </rPh>
    <rPh sb="9" eb="11">
      <t>キキン</t>
    </rPh>
    <phoneticPr fontId="5"/>
  </si>
  <si>
    <t>羽幌町まちづくり事業基金</t>
    <rPh sb="0" eb="3">
      <t>ハボロチョウ</t>
    </rPh>
    <rPh sb="8" eb="12">
      <t>ジギョウキキン</t>
    </rPh>
    <phoneticPr fontId="5"/>
  </si>
  <si>
    <t>羽幌町役場庁舎等整備基金</t>
    <rPh sb="0" eb="3">
      <t>ハボロチョウ</t>
    </rPh>
    <rPh sb="3" eb="7">
      <t>ヤクバチョウシャ</t>
    </rPh>
    <rPh sb="7" eb="8">
      <t>トウ</t>
    </rPh>
    <rPh sb="8" eb="12">
      <t>セイビキキン</t>
    </rPh>
    <phoneticPr fontId="5"/>
  </si>
  <si>
    <t>羽幌町営住宅等整備基金</t>
    <rPh sb="0" eb="3">
      <t>ハボロチョウ</t>
    </rPh>
    <rPh sb="4" eb="6">
      <t>ジュウタク</t>
    </rPh>
    <rPh sb="6" eb="7">
      <t>トウ</t>
    </rPh>
    <rPh sb="7" eb="11">
      <t>セイビキキン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</si>
  <si>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</si>
  <si>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</si>
  <si>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公債費の償還が進んでいることで将来負担比率の数値はありませんでしたが、今後は老朽化した施設の建替えや大規模改修を予定しているため、将来負担比率の上昇を想定しています。
　このため、引き続き事務事業の見直しを進め、歳入の確保と歳出の削減に努めます。</t>
    <rPh sb="1" eb="4">
      <t>コウサイヒ</t>
    </rPh>
    <rPh sb="5" eb="7">
      <t>ショウカン</t>
    </rPh>
    <rPh sb="8" eb="9">
      <t>スス</t>
    </rPh>
    <rPh sb="16" eb="22">
      <t>ショウライフタンヒリツ</t>
    </rPh>
    <rPh sb="23" eb="25">
      <t>スウチ</t>
    </rPh>
    <rPh sb="36" eb="38">
      <t>コンゴ</t>
    </rPh>
    <rPh sb="39" eb="42">
      <t>ロウキュウカ</t>
    </rPh>
    <rPh sb="44" eb="46">
      <t>シセツ</t>
    </rPh>
    <rPh sb="47" eb="49">
      <t>タテカ</t>
    </rPh>
    <rPh sb="51" eb="56">
      <t>ダイキボカイシュウ</t>
    </rPh>
    <rPh sb="57" eb="59">
      <t>ヨテイ</t>
    </rPh>
    <rPh sb="66" eb="68">
      <t>ショウライ</t>
    </rPh>
    <rPh sb="68" eb="72">
      <t>フタンヒリツ</t>
    </rPh>
    <rPh sb="73" eb="75">
      <t>ジョウショウ</t>
    </rPh>
    <rPh sb="76" eb="78">
      <t>ソウテイ</t>
    </rPh>
    <rPh sb="91" eb="92">
      <t>ヒ</t>
    </rPh>
    <rPh sb="93" eb="94">
      <t>ツヅ</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</si>
  <si>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</si>
  <si>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</si>
  <si>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</si>
  <si>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</si>
  <si>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</si>
  <si>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</si>
  <si>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実質公債費比率は類似団体平均値を1％上回っていますが、数値としては低い水準で推移し、適正な状況を維持しています。
　これまでの財政運営に係る基本方針として、交付税補填の無い地方債の発行を最小限に留めてきたことで適正な状況が維持できているものと思われるため、今後もこれまで以上に公債費の縮減に努めます。</t>
    <rPh sb="1" eb="8">
      <t>ジッシツコウサイヒヒリツ</t>
    </rPh>
    <rPh sb="9" eb="16">
      <t>ルイジダンタイヘイキンチ</t>
    </rPh>
    <rPh sb="19" eb="21">
      <t>ウワマワ</t>
    </rPh>
    <rPh sb="28" eb="30">
      <t>スウチ</t>
    </rPh>
    <rPh sb="34" eb="35">
      <t>ヒク</t>
    </rPh>
    <rPh sb="36" eb="38">
      <t>スイジュン</t>
    </rPh>
    <rPh sb="39" eb="41">
      <t>スイイ</t>
    </rPh>
    <rPh sb="43" eb="45">
      <t>テキセイ</t>
    </rPh>
    <rPh sb="46" eb="48">
      <t>ジョウキョウ</t>
    </rPh>
    <rPh sb="49" eb="51">
      <t>イジ</t>
    </rPh>
    <rPh sb="64" eb="68">
      <t>ザイセイウンエイ</t>
    </rPh>
    <rPh sb="69" eb="70">
      <t>カカ</t>
    </rPh>
    <rPh sb="122" eb="123">
      <t>オモ</t>
    </rPh>
    <rPh sb="129" eb="131">
      <t>コンゴ</t>
    </rPh>
    <rPh sb="136" eb="138">
      <t>イジョウ</t>
    </rPh>
    <rPh sb="139" eb="142">
      <t>コウサイヒ</t>
    </rPh>
    <rPh sb="143" eb="145">
      <t>シュクゲン</t>
    </rPh>
    <rPh sb="146" eb="14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</si>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</sst>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59E28FB-1FB1-4E49-9811-4733E679016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D766-47D6-984A-7ECD9991AE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142597</c:v>
                </c:pt>
                <c:pt idx="1">
                  <c:v>113448</c:v>
                </c:pt>
                <c:pt idx="2">
                  <c:v>124981</c:v>
                </c:pt>
                <c:pt idx="3">
                  <c:v>117711</c:v>
                </c:pt>
                <c:pt idx="4">
                  <c:v>139359</c:v>
                </c:pt>
              </c:numCache>
            </c:numRef>
          </c:val>
          <c:smooth val="0"/>
          <c:extLst>
            <c:ext xmlns:c16="http://schemas.microsoft.com/office/drawing/2014/chart" uri="{C3380CC4-5D6E-409C-BE32-E72D297353CC}">
              <c16:uniqueId val="{00000001-D766-47D6-984A-7ECD9991AE7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0.89</c:v>
                </c:pt>
                <c:pt idx="1">
                  <c:v>0.76</c:v>
                </c:pt>
                <c:pt idx="2">
                  <c:v>0.8</c:v>
                </c:pt>
                <c:pt idx="3">
                  <c:v>0.27</c:v>
                </c:pt>
                <c:pt idx="4">
                  <c:v>4.62</c:v>
                </c:pt>
              </c:numCache>
            </c:numRef>
          </c:val>
          <c:extLst>
            <c:ext xmlns:c16="http://schemas.microsoft.com/office/drawing/2014/chart" uri="{C3380CC4-5D6E-409C-BE32-E72D297353CC}">
              <c16:uniqueId val="{00000000-B437-4105-96F2-BD5F5E265A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42.22</c:v>
                </c:pt>
                <c:pt idx="1">
                  <c:v>40.549999999999997</c:v>
                </c:pt>
                <c:pt idx="2">
                  <c:v>41.07</c:v>
                </c:pt>
                <c:pt idx="3">
                  <c:v>39.81</c:v>
                </c:pt>
                <c:pt idx="4">
                  <c:v>37.54</c:v>
                </c:pt>
              </c:numCache>
            </c:numRef>
          </c:val>
          <c:extLst>
            <c:ext xmlns:c16="http://schemas.microsoft.com/office/drawing/2014/chart" uri="{C3380CC4-5D6E-409C-BE32-E72D297353CC}">
              <c16:uniqueId val="{00000001-B437-4105-96F2-BD5F5E265A1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-4.07</c:v>
                </c:pt>
                <c:pt idx="1">
                  <c:v>-2.17</c:v>
                </c:pt>
                <c:pt idx="2">
                  <c:v>0.48</c:v>
                </c:pt>
                <c:pt idx="3">
                  <c:v>-0.63</c:v>
                </c:pt>
                <c:pt idx="4">
                  <c:v>4.5</c:v>
                </c:pt>
              </c:numCache>
            </c:numRef>
          </c:val>
          <c:smooth val="0"/>
          <c:extLst>
            <c:ext xmlns:c16="http://schemas.microsoft.com/office/drawing/2014/chart" uri="{C3380CC4-5D6E-409C-BE32-E72D297353CC}">
              <c16:uniqueId val="{00000002-B437-4105-96F2-BD5F5E265A1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00-45E8-937C-794769F800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00-45E8-937C-794769F80097}"/>
            </c:ext>
          </c:extLst>
        </c:ser>
        <c:ser>
          <c:idx val="2"/>
          <c:order val="2"/>
          <c:tx>
            <c:strRef>
              <c:f>データシート!$A$29</c:f>
              <c:strCache>
                <c:ptCount val="1"/>
                <c:pt idx="0">
                  <c:v>羽幌町港湾上屋事業特別会計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300-45E8-937C-794769F80097}"/>
            </c:ext>
          </c:extLst>
        </c:ser>
        <c:ser>
          <c:idx val="3"/>
          <c:order val="3"/>
          <c:tx>
            <c:strRef>
              <c:f>データシート!$A$30</c:f>
              <c:strCache>
                <c:ptCount val="1"/>
                <c:pt idx="0">
                  <c:v>羽幌町国民健康保険事業特別会計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0.91</c:v>
                </c:pt>
                <c:pt idx="2">
                  <c:v>#N/A</c:v>
                </c:pt>
                <c:pt idx="3">
                  <c:v>0.02</c:v>
                </c:pt>
                <c:pt idx="4">
                  <c:v>#N/A</c:v>
                </c:pt>
                <c:pt idx="5">
                  <c:v>0.24</c:v>
                </c:pt>
                <c:pt idx="6">
                  <c:v>#N/A</c:v>
                </c:pt>
                <c:pt idx="7">
                  <c:v>0</c:v>
                </c:pt>
                <c:pt idx="8">
                  <c:v>#N/A</c:v>
                </c:pt>
                <c:pt idx="9">
                  <c:v>0</c:v>
                </c:pt>
              </c:numCache>
            </c:numRef>
          </c:val>
          <c:extLst>
            <c:ext xmlns:c16="http://schemas.microsoft.com/office/drawing/2014/chart" uri="{C3380CC4-5D6E-409C-BE32-E72D297353CC}">
              <c16:uniqueId val="{00000003-7300-45E8-937C-794769F80097}"/>
            </c:ext>
          </c:extLst>
        </c:ser>
        <c:ser>
          <c:idx val="4"/>
          <c:order val="4"/>
          <c:tx>
            <c:strRef>
              <c:f>データシート!$A$31</c:f>
              <c:strCache>
                <c:ptCount val="1"/>
                <c:pt idx="0">
                  <c:v>羽幌町簡易水道事業特別会計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00-45E8-937C-794769F80097}"/>
            </c:ext>
          </c:extLst>
        </c:ser>
        <c:ser>
          <c:idx val="5"/>
          <c:order val="5"/>
          <c:tx>
            <c:strRef>
              <c:f>データシート!$A$32</c:f>
              <c:strCache>
                <c:ptCount val="1"/>
                <c:pt idx="0">
                  <c:v>羽幌町下水道事業特別会計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300-45E8-937C-794769F80097}"/>
            </c:ext>
          </c:extLst>
        </c:ser>
        <c:ser>
          <c:idx val="6"/>
          <c:order val="6"/>
          <c:tx>
            <c:strRef>
              <c:f>データシート!$A$33</c:f>
              <c:strCache>
                <c:ptCount val="1"/>
                <c:pt idx="0">
                  <c:v>羽幌町後期高齢者医療特別会計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6-7300-45E8-937C-794769F80097}"/>
            </c:ext>
          </c:extLst>
        </c:ser>
        <c:ser>
          <c:idx val="7"/>
          <c:order val="7"/>
          <c:tx>
            <c:strRef>
              <c:f>データシート!$A$34</c:f>
              <c:strCache>
                <c:ptCount val="1"/>
                <c:pt idx="0">
                  <c:v>羽幌町介護保険事業特別会計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1.67</c:v>
                </c:pt>
                <c:pt idx="2">
                  <c:v>#N/A</c:v>
                </c:pt>
                <c:pt idx="3">
                  <c:v>0.9</c:v>
                </c:pt>
                <c:pt idx="4">
                  <c:v>#N/A</c:v>
                </c:pt>
                <c:pt idx="5">
                  <c:v>0.25</c:v>
                </c:pt>
                <c:pt idx="6">
                  <c:v>#N/A</c:v>
                </c:pt>
                <c:pt idx="7">
                  <c:v>0.21</c:v>
                </c:pt>
                <c:pt idx="8">
                  <c:v>#N/A</c:v>
                </c:pt>
                <c:pt idx="9">
                  <c:v>1.22</c:v>
                </c:pt>
              </c:numCache>
            </c:numRef>
          </c:val>
          <c:extLst>
            <c:ext xmlns:c16="http://schemas.microsoft.com/office/drawing/2014/chart" uri="{C3380CC4-5D6E-409C-BE32-E72D297353CC}">
              <c16:uniqueId val="{00000007-7300-45E8-937C-794769F80097}"/>
            </c:ext>
          </c:extLst>
        </c:ser>
        <c:ser>
          <c:idx val="8"/>
          <c:order val="8"/>
          <c:tx>
            <c:strRef>
              <c:f>データシート!$A$35</c:f>
              <c:strCache>
                <c:ptCount val="1"/>
                <c:pt idx="0">
                  <c:v>羽幌町一般会計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0.89</c:v>
                </c:pt>
                <c:pt idx="2">
                  <c:v>#N/A</c:v>
                </c:pt>
                <c:pt idx="3">
                  <c:v>0.75</c:v>
                </c:pt>
                <c:pt idx="4">
                  <c:v>#N/A</c:v>
                </c:pt>
                <c:pt idx="5">
                  <c:v>0.8</c:v>
                </c:pt>
                <c:pt idx="6">
                  <c:v>#N/A</c:v>
                </c:pt>
                <c:pt idx="7">
                  <c:v>0.26</c:v>
                </c:pt>
                <c:pt idx="8">
                  <c:v>#N/A</c:v>
                </c:pt>
                <c:pt idx="9">
                  <c:v>4.62</c:v>
                </c:pt>
              </c:numCache>
            </c:numRef>
          </c:val>
          <c:extLst>
            <c:ext xmlns:c16="http://schemas.microsoft.com/office/drawing/2014/chart" uri="{C3380CC4-5D6E-409C-BE32-E72D297353CC}">
              <c16:uniqueId val="{00000008-7300-45E8-937C-794769F80097}"/>
            </c:ext>
          </c:extLst>
        </c:ser>
        <c:ser>
          <c:idx val="9"/>
          <c:order val="9"/>
          <c:tx>
            <c:strRef>
              <c:f>データシート!$A$36</c:f>
              <c:strCache>
                <c:ptCount val="1"/>
                <c:pt idx="0">
                  <c:v>羽幌町水道事業会計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10.210000000000001</c:v>
                </c:pt>
                <c:pt idx="2">
                  <c:v>#N/A</c:v>
                </c:pt>
                <c:pt idx="3">
                  <c:v>7.99</c:v>
                </c:pt>
                <c:pt idx="4">
                  <c:v>#N/A</c:v>
                </c:pt>
                <c:pt idx="5">
                  <c:v>7.96</c:v>
                </c:pt>
                <c:pt idx="6">
                  <c:v>#N/A</c:v>
                </c:pt>
                <c:pt idx="7">
                  <c:v>7.14</c:v>
                </c:pt>
                <c:pt idx="8">
                  <c:v>#N/A</c:v>
                </c:pt>
                <c:pt idx="9">
                  <c:v>6.06</c:v>
                </c:pt>
              </c:numCache>
            </c:numRef>
          </c:val>
          <c:extLst>
            <c:ext xmlns:c16="http://schemas.microsoft.com/office/drawing/2014/chart" uri="{C3380CC4-5D6E-409C-BE32-E72D297353CC}">
              <c16:uniqueId val="{00000009-7300-45E8-937C-794769F800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846</c:v>
                </c:pt>
                <c:pt idx="5">
                  <c:v>848</c:v>
                </c:pt>
                <c:pt idx="8">
                  <c:v>824</c:v>
                </c:pt>
                <c:pt idx="11">
                  <c:v>822</c:v>
                </c:pt>
                <c:pt idx="14">
                  <c:v>808</c:v>
                </c:pt>
              </c:numCache>
            </c:numRef>
          </c:val>
          <c:extLst>
            <c:ext xmlns:c16="http://schemas.microsoft.com/office/drawing/2014/chart" uri="{C3380CC4-5D6E-409C-BE32-E72D297353CC}">
              <c16:uniqueId val="{00000000-6720-4316-8C47-E75AB3A1B8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720-4316-8C47-E75AB3A1B8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c:v>
                </c:pt>
                <c:pt idx="3">
                  <c:v>4</c:v>
                </c:pt>
                <c:pt idx="6">
                  <c:v>4</c:v>
                </c:pt>
                <c:pt idx="9">
                  <c:v>3</c:v>
                </c:pt>
                <c:pt idx="12">
                  <c:v>3</c:v>
                </c:pt>
              </c:numCache>
            </c:numRef>
          </c:val>
          <c:extLst>
            <c:ext xmlns:c16="http://schemas.microsoft.com/office/drawing/2014/chart" uri="{C3380CC4-5D6E-409C-BE32-E72D297353CC}">
              <c16:uniqueId val="{00000002-6720-4316-8C47-E75AB3A1B8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94</c:v>
                </c:pt>
                <c:pt idx="3">
                  <c:v>28</c:v>
                </c:pt>
                <c:pt idx="6">
                  <c:v>14</c:v>
                </c:pt>
                <c:pt idx="9">
                  <c:v>14</c:v>
                </c:pt>
                <c:pt idx="12">
                  <c:v>11</c:v>
                </c:pt>
              </c:numCache>
            </c:numRef>
          </c:val>
          <c:extLst>
            <c:ext xmlns:c16="http://schemas.microsoft.com/office/drawing/2014/chart" uri="{C3380CC4-5D6E-409C-BE32-E72D297353CC}">
              <c16:uniqueId val="{00000003-6720-4316-8C47-E75AB3A1B8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310</c:v>
                </c:pt>
                <c:pt idx="3">
                  <c:v>298</c:v>
                </c:pt>
                <c:pt idx="6">
                  <c:v>291</c:v>
                </c:pt>
                <c:pt idx="9">
                  <c:v>283</c:v>
                </c:pt>
                <c:pt idx="12">
                  <c:v>273</c:v>
                </c:pt>
              </c:numCache>
            </c:numRef>
          </c:val>
          <c:extLst>
            <c:ext xmlns:c16="http://schemas.microsoft.com/office/drawing/2014/chart" uri="{C3380CC4-5D6E-409C-BE32-E72D297353CC}">
              <c16:uniqueId val="{00000004-6720-4316-8C47-E75AB3A1B8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20-4316-8C47-E75AB3A1B8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20-4316-8C47-E75AB3A1B8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786</c:v>
                </c:pt>
                <c:pt idx="3">
                  <c:v>836</c:v>
                </c:pt>
                <c:pt idx="6">
                  <c:v>857</c:v>
                </c:pt>
                <c:pt idx="9">
                  <c:v>823</c:v>
                </c:pt>
                <c:pt idx="12">
                  <c:v>837</c:v>
                </c:pt>
              </c:numCache>
            </c:numRef>
          </c:val>
          <c:extLst>
            <c:ext xmlns:c16="http://schemas.microsoft.com/office/drawing/2014/chart" uri="{C3380CC4-5D6E-409C-BE32-E72D297353CC}">
              <c16:uniqueId val="{00000007-6720-4316-8C47-E75AB3A1B8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347</c:v>
                </c:pt>
                <c:pt idx="2">
                  <c:v>#N/A</c:v>
                </c:pt>
                <c:pt idx="3">
                  <c:v>#N/A</c:v>
                </c:pt>
                <c:pt idx="4">
                  <c:v>318</c:v>
                </c:pt>
                <c:pt idx="5">
                  <c:v>#N/A</c:v>
                </c:pt>
                <c:pt idx="6">
                  <c:v>#N/A</c:v>
                </c:pt>
                <c:pt idx="7">
                  <c:v>342</c:v>
                </c:pt>
                <c:pt idx="8">
                  <c:v>#N/A</c:v>
                </c:pt>
                <c:pt idx="9">
                  <c:v>#N/A</c:v>
                </c:pt>
                <c:pt idx="10">
                  <c:v>301</c:v>
                </c:pt>
                <c:pt idx="11">
                  <c:v>#N/A</c:v>
                </c:pt>
                <c:pt idx="12">
                  <c:v>#N/A</c:v>
                </c:pt>
                <c:pt idx="13">
                  <c:v>316</c:v>
                </c:pt>
                <c:pt idx="14">
                  <c:v>#N/A</c:v>
                </c:pt>
              </c:numCache>
            </c:numRef>
          </c:val>
          <c:smooth val="0"/>
          <c:extLst>
            <c:ext xmlns:c16="http://schemas.microsoft.com/office/drawing/2014/chart" uri="{C3380CC4-5D6E-409C-BE32-E72D297353CC}">
              <c16:uniqueId val="{00000008-6720-4316-8C47-E75AB3A1B8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6532</c:v>
                </c:pt>
                <c:pt idx="5">
                  <c:v>6302</c:v>
                </c:pt>
                <c:pt idx="8">
                  <c:v>6127</c:v>
                </c:pt>
                <c:pt idx="11">
                  <c:v>5955</c:v>
                </c:pt>
                <c:pt idx="14">
                  <c:v>5757</c:v>
                </c:pt>
              </c:numCache>
            </c:numRef>
          </c:val>
          <c:extLst>
            <c:ext xmlns:c16="http://schemas.microsoft.com/office/drawing/2014/chart" uri="{C3380CC4-5D6E-409C-BE32-E72D297353CC}">
              <c16:uniqueId val="{00000000-DB91-45C3-BF91-6148736405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601</c:v>
                </c:pt>
                <c:pt idx="5">
                  <c:v>470</c:v>
                </c:pt>
                <c:pt idx="8">
                  <c:v>463</c:v>
                </c:pt>
                <c:pt idx="11">
                  <c:v>488</c:v>
                </c:pt>
                <c:pt idx="14">
                  <c:v>504</c:v>
                </c:pt>
              </c:numCache>
            </c:numRef>
          </c:val>
          <c:extLst>
            <c:ext xmlns:c16="http://schemas.microsoft.com/office/drawing/2014/chart" uri="{C3380CC4-5D6E-409C-BE32-E72D297353CC}">
              <c16:uniqueId val="{00000001-DB91-45C3-BF91-6148736405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3603</c:v>
                </c:pt>
                <c:pt idx="5">
                  <c:v>3349</c:v>
                </c:pt>
                <c:pt idx="8">
                  <c:v>3292</c:v>
                </c:pt>
                <c:pt idx="11">
                  <c:v>3308</c:v>
                </c:pt>
                <c:pt idx="14">
                  <c:v>3370</c:v>
                </c:pt>
              </c:numCache>
            </c:numRef>
          </c:val>
          <c:extLst>
            <c:ext xmlns:c16="http://schemas.microsoft.com/office/drawing/2014/chart" uri="{C3380CC4-5D6E-409C-BE32-E72D297353CC}">
              <c16:uniqueId val="{00000002-DB91-45C3-BF91-6148736405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B91-45C3-BF91-6148736405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B91-45C3-BF91-6148736405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B91-45C3-BF91-6148736405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1640</c:v>
                </c:pt>
                <c:pt idx="3">
                  <c:v>1593</c:v>
                </c:pt>
                <c:pt idx="6">
                  <c:v>1562</c:v>
                </c:pt>
                <c:pt idx="9">
                  <c:v>1560</c:v>
                </c:pt>
                <c:pt idx="12">
                  <c:v>1553</c:v>
                </c:pt>
              </c:numCache>
            </c:numRef>
          </c:val>
          <c:extLst>
            <c:ext xmlns:c16="http://schemas.microsoft.com/office/drawing/2014/chart" uri="{C3380CC4-5D6E-409C-BE32-E72D297353CC}">
              <c16:uniqueId val="{00000006-DB91-45C3-BF91-6148736405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c:v>
                </c:pt>
                <c:pt idx="3">
                  <c:v>43</c:v>
                </c:pt>
                <c:pt idx="6">
                  <c:v>30</c:v>
                </c:pt>
                <c:pt idx="9">
                  <c:v>16</c:v>
                </c:pt>
                <c:pt idx="12">
                  <c:v>5</c:v>
                </c:pt>
              </c:numCache>
            </c:numRef>
          </c:val>
          <c:extLst>
            <c:ext xmlns:c16="http://schemas.microsoft.com/office/drawing/2014/chart" uri="{C3380CC4-5D6E-409C-BE32-E72D297353CC}">
              <c16:uniqueId val="{00000007-DB91-45C3-BF91-6148736405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2606</c:v>
                </c:pt>
                <c:pt idx="3">
                  <c:v>2402</c:v>
                </c:pt>
                <c:pt idx="6">
                  <c:v>2181</c:v>
                </c:pt>
                <c:pt idx="9">
                  <c:v>1925</c:v>
                </c:pt>
                <c:pt idx="12">
                  <c:v>1653</c:v>
                </c:pt>
              </c:numCache>
            </c:numRef>
          </c:val>
          <c:extLst>
            <c:ext xmlns:c16="http://schemas.microsoft.com/office/drawing/2014/chart" uri="{C3380CC4-5D6E-409C-BE32-E72D297353CC}">
              <c16:uniqueId val="{00000008-DB91-45C3-BF91-6148736405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B91-45C3-BF91-6148736405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6713</c:v>
                </c:pt>
                <c:pt idx="3">
                  <c:v>6574</c:v>
                </c:pt>
                <c:pt idx="6">
                  <c:v>6484</c:v>
                </c:pt>
                <c:pt idx="9">
                  <c:v>6467</c:v>
                </c:pt>
                <c:pt idx="12">
                  <c:v>6349</c:v>
                </c:pt>
              </c:numCache>
            </c:numRef>
          </c:val>
          <c:extLst>
            <c:ext xmlns:c16="http://schemas.microsoft.com/office/drawing/2014/chart" uri="{C3380CC4-5D6E-409C-BE32-E72D297353CC}">
              <c16:uniqueId val="{0000000A-DB91-45C3-BF91-6148736405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293</c:v>
                </c:pt>
                <c:pt idx="2">
                  <c:v>#N/A</c:v>
                </c:pt>
                <c:pt idx="3">
                  <c:v>#N/A</c:v>
                </c:pt>
                <c:pt idx="4">
                  <c:v>491</c:v>
                </c:pt>
                <c:pt idx="5">
                  <c:v>#N/A</c:v>
                </c:pt>
                <c:pt idx="6">
                  <c:v>#N/A</c:v>
                </c:pt>
                <c:pt idx="7">
                  <c:v>374</c:v>
                </c:pt>
                <c:pt idx="8">
                  <c:v>#N/A</c:v>
                </c:pt>
                <c:pt idx="9">
                  <c:v>#N/A</c:v>
                </c:pt>
                <c:pt idx="10">
                  <c:v>217</c:v>
                </c:pt>
                <c:pt idx="11">
                  <c:v>#N/A</c:v>
                </c:pt>
                <c:pt idx="12">
                  <c:v>#N/A</c:v>
                </c:pt>
                <c:pt idx="13">
                  <c:v>0</c:v>
                </c:pt>
                <c:pt idx="14">
                  <c:v>#N/A</c:v>
                </c:pt>
              </c:numCache>
            </c:numRef>
          </c:val>
          <c:smooth val="0"/>
          <c:extLst>
            <c:ext xmlns:c16="http://schemas.microsoft.com/office/drawing/2014/chart" uri="{C3380CC4-5D6E-409C-BE32-E72D297353CC}">
              <c16:uniqueId val="{0000000B-DB91-45C3-BF91-6148736405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1561</c:v>
                </c:pt>
                <c:pt idx="1">
                  <c:v>1557</c:v>
                </c:pt>
                <c:pt idx="2">
                  <c:v>1562</c:v>
                </c:pt>
              </c:numCache>
            </c:numRef>
          </c:val>
          <c:extLst>
            <c:ext xmlns:c16="http://schemas.microsoft.com/office/drawing/2014/chart" uri="{C3380CC4-5D6E-409C-BE32-E72D297353CC}">
              <c16:uniqueId val="{00000000-D581-488F-99D4-CDBFC22D59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337</c:v>
                </c:pt>
                <c:pt idx="1">
                  <c:v>339</c:v>
                </c:pt>
                <c:pt idx="2">
                  <c:v>341</c:v>
                </c:pt>
              </c:numCache>
            </c:numRef>
          </c:val>
          <c:extLst>
            <c:ext xmlns:c16="http://schemas.microsoft.com/office/drawing/2014/chart" uri="{C3380CC4-5D6E-409C-BE32-E72D297353CC}">
              <c16:uniqueId val="{00000001-D581-488F-99D4-CDBFC22D59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1151</c:v>
                </c:pt>
                <c:pt idx="1">
                  <c:v>1180</c:v>
                </c:pt>
                <c:pt idx="2">
                  <c:v>1240</c:v>
                </c:pt>
              </c:numCache>
            </c:numRef>
          </c:val>
          <c:extLst>
            <c:ext xmlns:c16="http://schemas.microsoft.com/office/drawing/2014/chart" uri="{C3380CC4-5D6E-409C-BE32-E72D297353CC}">
              <c16:uniqueId val="{00000002-D581-488F-99D4-CDBFC22D59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{D4CE723A-A2D6-45F9-8394-C2875EFC189A}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A8-4DDA-A35F-BDA56AC96D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{3BAF7FF3-5D67-440E-9D20-72C299B6839A}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A8-4DDA-A35F-BDA56AC96D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{0D6BC7F7-E124-428C-96D9-4858DB2A82FE}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A8-4DDA-A35F-BDA56AC96D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{98AD4067-EFFF-4C32-9015-179606415CD9}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A8-4DDA-A35F-BDA56AC96D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{D5855591-4BFF-40FC-82B0-7E804BB60593}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A8-4DDA-A35F-BDA56AC96D9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{4B3B0511-1B7D-413B-BCEC-9C90F8070842}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A8-4DDA-A35F-BDA56AC96D9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{69170F86-E5C2-4687-BF21-0EBA5B83C4F1}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A8-4DDA-A35F-BDA56AC96D9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{D90EB482-3777-4D2B-B85F-DA984B3CA985}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A8-4DDA-A35F-BDA56AC96D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{B183BBA7-67B9-4E84-ABEA-4B741A948B95}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A8-4DDA-A35F-BDA56AC96D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60.9</c:v>
                </c:pt>
                <c:pt idx="16">
                  <c:v>65.5</c:v>
                </c:pt>
                <c:pt idx="24">
                  <c:v>64.7</c:v>
                </c:pt>
                <c:pt idx="32">
                  <c:v>60.9</c:v>
                </c:pt>
              </c:numCache>
            </c:numRef>
          </c:xVal>
          <c:yVal>
            <c:numRef>
              <c:f>公会計指標分析・財政指標組合せ分析表!$BP$51:$DC$51</c:f>
              <c:numCache>
                <c:formatCode>#,##0.0;"▲ "#,##0.0</c:formatCode>
                <c:ptCount val="40"/>
                <c:pt idx="8">
                  <c:v>16.100000000000001</c:v>
                </c:pt>
                <c:pt idx="16">
                  <c:v>12.2</c:v>
                </c:pt>
                <c:pt idx="24">
                  <c:v>6.8</c:v>
                </c:pt>
              </c:numCache>
            </c:numRef>
          </c:yVal>
          <c:smooth val="0"/>
          <c:extLst>
            <c:ext xmlns:c16="http://schemas.microsoft.com/office/drawing/2014/chart" uri="{C3380CC4-5D6E-409C-BE32-E72D297353CC}">
              <c16:uniqueId val="{00000009-30A8-4DDA-A35F-BDA56AC96D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{DA2E9B36-8CC4-471E-BF8F-B9C5925C6E7C}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A8-4DDA-A35F-BDA56AC96D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{999C356E-6411-4DA8-BAF7-3C4F72EF4BB6}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A8-4DDA-A35F-BDA56AC96D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{E2C76B2D-5C81-4F38-B961-EDC7510611E3}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A8-4DDA-A35F-BDA56AC96D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{52C6236B-DAF8-4827-B2F3-D09CC2B5FE57}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A8-4DDA-A35F-BDA56AC96D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{CD6BE2BF-A9F3-4D75-A143-6EA071B55190}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A8-4DDA-A35F-BDA56AC96D9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{0AD02D7D-4D5F-4FAF-9685-DA5C7724B433}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A8-4DDA-A35F-BDA56AC96D9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{60707E95-D938-4852-880F-87CAD7359380}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A8-4DDA-A35F-BDA56AC96D9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{BAEB4F45-C16E-4DA5-9274-A16BC244188D}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A8-4DDA-A35F-BDA56AC96D9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{81761EA4-DC14-4ADF-A826-2E5A283F55BA}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A8-4DDA-A35F-BDA56AC96D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61.6</c:v>
                </c:pt>
                <c:pt idx="24">
                  <c:v>64</c:v>
                </c:pt>
                <c:pt idx="32">
                  <c:v>64.900000000000006</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30A8-4DDA-A35F-BDA56AC96D9C}"/>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{5FE1B25C-D63E-4EC2-8E96-B0F9119BA13B}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7FD-40FB-9A7F-AD17ACDF5B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{FD58F3C1-6EB4-4687-81B7-6D9C3702EA96}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FD-40FB-9A7F-AD17ACDF5B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{80F8242A-0EB2-407C-A067-42CBE71AFB58}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FD-40FB-9A7F-AD17ACDF5B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{E33FC9B9-FC65-4C70-86C7-F16948DC61BA}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FD-40FB-9A7F-AD17ACDF5B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{7CD5E05A-91A4-409B-BD6B-6005755A9D44}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FD-40FB-9A7F-AD17ACDF5BB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{F910A817-14B6-4372-B924-4CB287195E9F}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7FD-40FB-9A7F-AD17ACDF5BB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{629A5D92-30F0-458E-B304-9602212C3D47}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7FD-40FB-9A7F-AD17ACDF5BB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{277B7790-1737-4FE9-B127-0544E56F3A47}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7FD-40FB-9A7F-AD17ACDF5BB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{96F3C6C9-B421-48AD-9BD5-6420BE1E377D}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7FD-40FB-9A7F-AD17ACDF5B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10.9</c:v>
                </c:pt>
                <c:pt idx="16">
                  <c:v>11</c:v>
                </c:pt>
                <c:pt idx="24">
                  <c:v>10.4</c:v>
                </c:pt>
                <c:pt idx="32">
                  <c:v>9.9</c:v>
                </c:pt>
              </c:numCache>
            </c:numRef>
          </c:xVal>
          <c:yVal>
            <c:numRef>
              <c:f>公会計指標分析・財政指標組合せ分析表!$BP$73:$DC$73</c:f>
              <c:numCache>
                <c:formatCode>#,##0.0;"▲ "#,##0.0</c:formatCode>
                <c:ptCount val="40"/>
                <c:pt idx="0">
                  <c:v>9.5</c:v>
                </c:pt>
                <c:pt idx="8">
                  <c:v>16.100000000000001</c:v>
                </c:pt>
                <c:pt idx="16">
                  <c:v>12.2</c:v>
                </c:pt>
                <c:pt idx="24">
                  <c:v>6.8</c:v>
                </c:pt>
              </c:numCache>
            </c:numRef>
          </c:yVal>
          <c:smooth val="0"/>
          <c:extLst>
            <c:ext xmlns:c16="http://schemas.microsoft.com/office/drawing/2014/chart" uri="{C3380CC4-5D6E-409C-BE32-E72D297353CC}">
              <c16:uniqueId val="{00000009-37FD-40FB-9A7F-AD17ACDF5BB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829840147400865E-2"/>
                  <c:y val="-9.789287947793938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{0576334B-9411-4D52-82DF-3437B6FE4767}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7FD-40FB-9A7F-AD17ACDF5BB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{172F651B-5070-409A-BB68-18AC6B40A73F}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FD-40FB-9A7F-AD17ACDF5B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{E78FA608-4806-432D-9C50-F4CEB8A63825}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FD-40FB-9A7F-AD17ACDF5B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{9B19B7D9-FE59-422A-AFA5-8468904C9E88}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FD-40FB-9A7F-AD17ACDF5B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{130D9F9A-B031-4EF2-8E5E-0AFDAEC70D6E}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FD-40FB-9A7F-AD17ACDF5BB6}"/>
                </c:ext>
              </c:extLst>
            </c:dLbl>
            <c:dLbl>
              <c:idx val="8"/>
              <c:layout>
                <c:manualLayout>
                  <c:x val="-3.4566143090820539E-2"/>
                  <c:y val="-6.359891417740992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{3FC3F370-ADA8-4FE3-9291-6AA946AA82C4}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7FD-40FB-9A7F-AD17ACDF5BB6}"/>
                </c:ext>
              </c:extLst>
            </c:dLbl>
            <c:dLbl>
              <c:idx val="16"/>
              <c:layout>
                <c:manualLayout>
                  <c:x val="-3.1570342725075584E-2"/>
                  <c:y val="-2.575746263289373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{73ABF3EC-96ED-4305-A4C6-2489EA94E26E}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7FD-40FB-9A7F-AD17ACDF5BB6}"/>
                </c:ext>
              </c:extLst>
            </c:dLbl>
            <c:dLbl>
              <c:idx val="24"/>
              <c:layout>
                <c:manualLayout>
                  <c:x val="-4.4905057365901176E-2"/>
                  <c:y val="-4.3495921315535896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{28C0A473-A60C-493B-8C73-C34399D772C8}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7FD-40FB-9A7F-AD17ACDF5BB6}"/>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{56D474D5-001A-45D6-991F-3121678DDAD7}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7FD-40FB-9A7F-AD17ACDF5B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7FD-40FB-9A7F-AD17ACDF5BB6}"/>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元利償還金等はここ数年高止まりの状況にあり、元利償還金については、平成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億円を上回っています。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これは、羽幌小学校改築以降、武道館などの老朽化施設の建替工事や、焼尻定住促進団地建設などの大型事業が継続したことによる償還金の増加が主な要因となっています。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天売複合化施設の建設や焼尻小中学校の建替、公民館や役場庁舎を含む大規模施設の更新時期を迎えるため、基金での対応や交付税措置率の有利な過疎対策事業債等の活用など、算入公債費等の確保に努め、可能な限り実質公債費の抑制を図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年度に比べ</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百万円減少していますが、主な要因は、公営企業債等繰入見込額の減少によるものです。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高止まりの状況にあり、これは、羽幌小学校の改築事業以降、武道館建替事業等の老朽化した公共施設に係る公共工事の継続や焼尻定住促進団地の建設などの大型事業の実施が主な要因ですが、地方債については、過疎対策事業債など後年度に普通交付税に補てんされるものが多く、将来負担額に対する補てん率は比較的高い水準を維持しているため、今後も、将来負担額の抑制と充当可能財源の確保を図り、健全な比率の維持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年度末の基金の残高合計は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年度末残高合計より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残高が増加した主な基金は「羽幌町まちづくり応援基金」で、ふるさと納税による寄附金を基金に積立たことにより、基金残高が増加しました。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基金が減少した主な基金は「羽幌町まちづくり事業基金」で、ハートタウンはぼろやサンセットプラザの施設改修等のために基金を取崩たことにより、基金残高が減少しました。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羽幌町公共施設マネジメント計画に基づく更新や大規模改修を必要とする公共施設を多く有しているため、今後、単年度ごとの財源不足分を基金で充当していく必要があることから基金残高が減少していくことになりますが、全体経費を抑え、基金残高の減り幅を最小に留めるよう努め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・羽幌町地域福祉基金：在宅福祉の普及及び向上、健康及び生きがいづくりの推進を図るための事業に要する経費並びに民間団体が行う事業の支援に要する経費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・羽幌町教育施設整備基金：教育施設の整備に要する経費</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・羽幌町まちづくり事業基金：羽幌リバーサイド開発計画に基づく観光施設、公園施設及び体育施設等の建設整備事業並びに市街地活性化推進事業等のまちづくりに係る事業に要する経費</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・羽幌町役場庁舎等整備基金：役場庁舎等の整備及び公共施設の下水道処理設備等の改修に要する経費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・羽幌町営住宅等整備基金：町営住宅等の維持修繕や有効活用を図り、効率的な管理運営を行うための事業に要する経費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・羽幌町地域福祉基金：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・羽幌町教育施設整備基金：令和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年度末残高は、積立及び取崩を行わなかったため、令和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・羽幌町まちづくり事業基金：ハートタウン収益分及び入湯税相当分の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百万円を積立、ハートタウンはぼろ及びサンセットプラザの維持補修のために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・羽幌町役場庁舎等整備基金：令和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年度末残高は、積立て及び取崩を行わなかったため、令和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・羽幌町営住宅等整備基金：将来の羽幌町営住宅等の維持管理のため、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単年度ごとの財源不足分を基金で充当していく必要があることから基金残高が減少していく見通しです。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項に基づく基金への積立を行った結果、令和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単年度ごとの財源不足分を基金で充当していく必要があることから基金残高が減少していく見通しです。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年度末の減債基金は、積立を行った結果、令和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単年度ごとの財源不足分を基金で充当していく必要があることから基金残高が減少していく見通しです。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752B28B-90EA-4979-8C3F-6B4C3C779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EA51991-CD32-4771-8716-51C1F7333F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1AAF3EA-B8AF-4227-AF31-D48AD31597F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D23E80F5-521E-42A6-8EAD-FB933193A5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880A7C3B-CAA6-46E3-97B3-7291CD0CD4B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3727AA6D-7AA6-45D3-A507-A1B17B5B8F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38F7BE0E-D7F5-4C60-B2B1-F307AA965E1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EFC180D7-CEAE-4F10-A456-42B836CB3C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985F55F7-E170-411B-AB26-029A6DC2CC8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8C7B666C-476F-4521-8B83-457C9B22F7D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29CB540-00C5-45D2-85C4-2B5A3971D1A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EDC9AF09-47F4-4D1A-B4B9-2E2B91A7FB6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8AC9ECAE-E8F8-4EC0-88F9-187AB28FB9E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68AD7B45-6674-4E50-8825-6C897594D84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ECEAA64A-3500-4C07-923E-1F4F9D1BE6C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610E7124-BF4B-4091-AB26-61AF3BC1673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36E17B5-F29E-4458-AF3E-FF011FB00B7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38E89BAD-866C-4660-A506-D555421DE7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EF7D95D8-BBE2-4416-ACC3-980A97F673B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3CCE9DE1-E46A-44E0-9F5E-553502C49B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C208CCD4-83C7-45B2-960F-8630BD32C0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3F468760-87B3-4E4F-89FF-90F2400269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3A186D5F-4B7B-412B-854A-DF00D223D3A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9753EBD6-1D99-4572-84B3-1514E81A2CD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D318D6EE-F468-48A7-9C6D-BCB9D8440A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904A0B11-5035-4FA8-8363-697027DD8B5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197EEE3B-9FEF-4C08-AD03-A09CEBBEC08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49C2A02C-3F0B-4736-AD9F-112B306688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24928FE6-2A44-4CC1-B7E9-C0B952DDBC7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8FED0CA2-452E-405E-A961-258F15C8537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70BB8E6E-D771-410A-A9B6-5286E4D52E9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86EAC5CF-5A5E-4000-8078-D297109A774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6A069DE5-0569-4277-B08B-33E0356EBFB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A62CF869-D3AE-42FB-B43E-0482B2E9953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8646F49B-2312-4728-8D83-3D580164427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5AC87597-4BC8-4EEC-9049-377E25752A1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DC2C1A43-5A26-41B0-B740-D6A4FD3B2AF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6F8602BF-9E4F-4F7D-BDE7-668B2A88F27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69C0BFF9-A831-4C57-9884-BDF12E2BFC3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A571C6BB-DA75-48A2-BFE2-8E0DF6148D6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A5DD66E9-0643-4E6C-B419-C8C8403DE4D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9DA9F362-11D2-4522-9401-6B09A79E81B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A850285E-E900-46EA-8A80-78395C56768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B60FFFCF-5EAC-4456-834C-76DF4151964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14A62866-BCFA-4D54-AC5A-D01047889B7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1228F7B1-10B7-45CF-A4D0-46CAD6CF7DC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327C06B4-8ACE-495C-B2C0-6618B39C855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5AF1E42E-BCEA-4260-B3BA-0D2A44F130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4548D3EC-8508-4CAA-BF69-D3912CB0BB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前年度から</a:t>
          </a:r>
          <a:r>
            <a:rPr kumimoji="1" lang="en-US" altLang="ja-JP" sz="1100" baseline="0">
              <a:latin typeface="ＭＳ Ｐゴシック" panose="020B0600070205080204" pitchFamily="50" charset="-128"/>
              <a:ea typeface="ＭＳ Ｐゴシック" panose="020B0600070205080204" pitchFamily="50" charset="-128"/>
            </a:rPr>
            <a:t>3.8</a:t>
          </a:r>
          <a:r>
            <a:rPr kumimoji="1" lang="ja-JP" altLang="en-US" sz="1100" baseline="0">
              <a:latin typeface="ＭＳ Ｐゴシック" panose="020B0600070205080204" pitchFamily="50" charset="-128"/>
              <a:ea typeface="ＭＳ Ｐゴシック" panose="020B0600070205080204" pitchFamily="50" charset="-128"/>
            </a:rPr>
            <a:t>％減少しているものの、有形固定資産減価償却率は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60.9</a:t>
          </a:r>
          <a:r>
            <a:rPr kumimoji="1" lang="ja-JP" altLang="en-US" sz="1100" baseline="0">
              <a:latin typeface="ＭＳ Ｐゴシック" panose="020B0600070205080204" pitchFamily="50" charset="-128"/>
              <a:ea typeface="ＭＳ Ｐゴシック" panose="020B0600070205080204" pitchFamily="50" charset="-128"/>
            </a:rPr>
            <a:t>％となっています。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この数値は老朽化した施設が多いことを示しているため、今後は老朽化した施設の建替えや大規模改修を進めて行く必要があります。</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817B9-0946-4B71-B472-B0E27AEF9C8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775C8EB7-F850-4BEA-B2FE-F7673B485D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FCD6BBED-25B1-4623-B200-495153D744E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20E9552A-2930-4894-8A32-12F6FC567054}"/>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4E5C3136-05E9-4D50-A15F-7CE6238F5B3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45B83117-0FE3-4FDA-8595-71B7BEAC948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903C668A-37D3-4B74-B070-7A0AAB7D4B8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DEECA67A-C976-4A2F-B319-EE7AD3AEA7E8}"/>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97B41BBE-A635-419B-B877-57D7D8C62A3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BA2E5463-406E-41FD-99FF-FD1A12ECDB2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B4A1444B-8323-4E02-9389-675F25AF3BB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F3B98B8-F206-49EC-A2A2-959A9A1A192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BEC2607C-330E-42DD-BDAE-883E22D45B0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6A705CB-07F5-440C-B79B-6D2415491D0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5" name="直線コネクタ 64">
          <a:extLst>
            <a:ext uri="{FF2B5EF4-FFF2-40B4-BE49-F238E27FC236}">
              <a16:creationId xmlns:a16="http://schemas.microsoft.com/office/drawing/2014/main" id="{2111BEF2-2256-4579-BCFD-C2A9C2E3AC11}"/>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6" name="有形固定資産減価償却率最小値テキスト">
          <a:extLst>
            <a:ext uri="{FF2B5EF4-FFF2-40B4-BE49-F238E27FC236}">
              <a16:creationId xmlns:a16="http://schemas.microsoft.com/office/drawing/2014/main" id="{8118F4B9-AD1D-447A-AE88-0BAA0A77F54A}"/>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7" name="直線コネクタ 66">
          <a:extLst>
            <a:ext uri="{FF2B5EF4-FFF2-40B4-BE49-F238E27FC236}">
              <a16:creationId xmlns:a16="http://schemas.microsoft.com/office/drawing/2014/main" id="{F959CE5E-72FA-4E1E-96CE-A56DF2A0808E}"/>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8" name="有形固定資産減価償却率最大値テキスト">
          <a:extLst>
            <a:ext uri="{FF2B5EF4-FFF2-40B4-BE49-F238E27FC236}">
              <a16:creationId xmlns:a16="http://schemas.microsoft.com/office/drawing/2014/main" id="{22007A0F-2F4E-4E96-9CBA-7A78EE6D1C36}"/>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9" name="直線コネクタ 68">
          <a:extLst>
            <a:ext uri="{FF2B5EF4-FFF2-40B4-BE49-F238E27FC236}">
              <a16:creationId xmlns:a16="http://schemas.microsoft.com/office/drawing/2014/main" id="{BCF3F8E5-59CB-48ED-90C6-D027FBE65612}"/>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0" name="有形固定資産減価償却率平均値テキスト">
          <a:extLst>
            <a:ext uri="{FF2B5EF4-FFF2-40B4-BE49-F238E27FC236}">
              <a16:creationId xmlns:a16="http://schemas.microsoft.com/office/drawing/2014/main" id="{238211C4-C251-4803-95B9-E1BACEEF6DD5}"/>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1" name="フローチャート: 判断 70">
          <a:extLst>
            <a:ext uri="{FF2B5EF4-FFF2-40B4-BE49-F238E27FC236}">
              <a16:creationId xmlns:a16="http://schemas.microsoft.com/office/drawing/2014/main" id="{FF144BCD-2643-466A-91C7-07B761506814}"/>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2" name="フローチャート: 判断 71">
          <a:extLst>
            <a:ext uri="{FF2B5EF4-FFF2-40B4-BE49-F238E27FC236}">
              <a16:creationId xmlns:a16="http://schemas.microsoft.com/office/drawing/2014/main" id="{11B7D1AF-B2B7-4184-B860-842DD42AB86E}"/>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3" name="フローチャート: 判断 72">
          <a:extLst>
            <a:ext uri="{FF2B5EF4-FFF2-40B4-BE49-F238E27FC236}">
              <a16:creationId xmlns:a16="http://schemas.microsoft.com/office/drawing/2014/main" id="{F8CAFEBC-780B-4066-9720-C5B8072C216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4" name="フローチャート: 判断 73">
          <a:extLst>
            <a:ext uri="{FF2B5EF4-FFF2-40B4-BE49-F238E27FC236}">
              <a16:creationId xmlns:a16="http://schemas.microsoft.com/office/drawing/2014/main" id="{3B5635D9-148D-42F9-B86F-0887AED35ED9}"/>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5" name="フローチャート: 判断 74">
          <a:extLst>
            <a:ext uri="{FF2B5EF4-FFF2-40B4-BE49-F238E27FC236}">
              <a16:creationId xmlns:a16="http://schemas.microsoft.com/office/drawing/2014/main" id="{886ABC0E-23F5-4146-9F1E-56950646E66E}"/>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F344555-7432-464B-9D85-CB606CF8288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A6375F6-51D1-45D4-ACAD-EEFE929AFD1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F027055-0EF9-451A-86B6-0932244DFF8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8219C71-2B03-4CEA-88C6-4138A4023D3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526ED5B-E5A8-4502-9AED-47E02515B53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81" name="楕円 80">
          <a:extLst>
            <a:ext uri="{FF2B5EF4-FFF2-40B4-BE49-F238E27FC236}">
              <a16:creationId xmlns:a16="http://schemas.microsoft.com/office/drawing/2014/main" id="{93105109-2927-4BF7-85D8-D83D6088D4B3}"/>
            </a:ext>
          </a:extLst>
        </xdr:cNvPr>
        <xdr:cNvSpPr/>
      </xdr:nvSpPr>
      <xdr:spPr>
        <a:xfrm>
          <a:off x="47117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153433</xdr:rowOff>
    </xdr:from>
    <xdr:ext cx="405111" cy="259045"/>
    <xdr:sp macro="" textlink="">
      <xdr:nvSpPr>
        <xdr:cNvPr id="82" name="有形固定資産減価償却率該当値テキスト">
          <a:extLst>
            <a:ext uri="{FF2B5EF4-FFF2-40B4-BE49-F238E27FC236}">
              <a16:creationId xmlns:a16="http://schemas.microsoft.com/office/drawing/2014/main" id="{271529C1-EE18-42A3-91DE-F593287B0EEA}"/>
            </a:ext>
          </a:extLst>
        </xdr:cNvPr>
        <xdr:cNvSpPr txBox="1"/>
      </xdr:nvSpPr>
      <xdr:spPr>
        <a:xfrm>
          <a:off x="4813300" y="6068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41148</xdr:rowOff>
    </xdr:from>
    <xdr:to>
      <xdr:col>19</xdr:col>
      <xdr:colOff>187325</xdr:colOff>
      <xdr:row>32</xdr:row>
      <xdr:rowOff>142748</xdr:rowOff>
    </xdr:to>
    <xdr:sp macro="" textlink="">
      <xdr:nvSpPr>
        <xdr:cNvPr id="83" name="楕円 82">
          <a:extLst>
            <a:ext uri="{FF2B5EF4-FFF2-40B4-BE49-F238E27FC236}">
              <a16:creationId xmlns:a16="http://schemas.microsoft.com/office/drawing/2014/main" id="{76AF35F5-44F6-4207-BFEA-CC87626580DC}"/>
            </a:ext>
          </a:extLst>
        </xdr:cNvPr>
        <xdr:cNvSpPr/>
      </xdr:nvSpPr>
      <xdr:spPr>
        <a:xfrm>
          <a:off x="4000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9906</xdr:rowOff>
    </xdr:from>
    <xdr:to>
      <xdr:col>23</xdr:col>
      <xdr:colOff>85725</xdr:colOff>
      <xdr:row>32</xdr:row>
      <xdr:rowOff>91948</xdr:rowOff>
    </xdr:to>
    <xdr:cxnSp macro="">
      <xdr:nvCxnSpPr>
        <xdr:cNvPr id="84" name="直線コネクタ 83">
          <a:extLst>
            <a:ext uri="{FF2B5EF4-FFF2-40B4-BE49-F238E27FC236}">
              <a16:creationId xmlns:a16="http://schemas.microsoft.com/office/drawing/2014/main" id="{42A7981A-1DFC-4D1D-A0DB-049D43DAC5D9}"/>
            </a:ext>
          </a:extLst>
        </xdr:cNvPr>
        <xdr:cNvCxnSpPr/>
      </xdr:nvCxnSpPr>
      <xdr:spPr>
        <a:xfrm flipV="1">
          <a:off x="4051300" y="6267831"/>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58420</xdr:rowOff>
    </xdr:from>
    <xdr:to>
      <xdr:col>15</xdr:col>
      <xdr:colOff>187325</xdr:colOff>
      <xdr:row>32</xdr:row>
      <xdr:rowOff>160020</xdr:rowOff>
    </xdr:to>
    <xdr:sp macro="" textlink="">
      <xdr:nvSpPr>
        <xdr:cNvPr id="85" name="楕円 84">
          <a:extLst>
            <a:ext uri="{FF2B5EF4-FFF2-40B4-BE49-F238E27FC236}">
              <a16:creationId xmlns:a16="http://schemas.microsoft.com/office/drawing/2014/main" id="{FBC5781E-1A6E-4B8B-8118-F05C0A9E9BAB}"/>
            </a:ext>
          </a:extLst>
        </xdr:cNvPr>
        <xdr:cNvSpPr/>
      </xdr:nvSpPr>
      <xdr:spPr>
        <a:xfrm>
          <a:off x="3238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91948</xdr:rowOff>
    </xdr:from>
    <xdr:to>
      <xdr:col>19</xdr:col>
      <xdr:colOff>136525</xdr:colOff>
      <xdr:row>32</xdr:row>
      <xdr:rowOff>109220</xdr:rowOff>
    </xdr:to>
    <xdr:cxnSp macro="">
      <xdr:nvCxnSpPr>
        <xdr:cNvPr id="86" name="直線コネクタ 85">
          <a:extLst>
            <a:ext uri="{FF2B5EF4-FFF2-40B4-BE49-F238E27FC236}">
              <a16:creationId xmlns:a16="http://schemas.microsoft.com/office/drawing/2014/main" id="{5BFA47E1-346C-4D15-9A7D-B9E956C9E018}"/>
            </a:ext>
          </a:extLst>
        </xdr:cNvPr>
        <xdr:cNvCxnSpPr/>
      </xdr:nvCxnSpPr>
      <xdr:spPr>
        <a:xfrm flipV="1">
          <a:off x="3289300" y="634987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130556</xdr:rowOff>
    </xdr:from>
    <xdr:to>
      <xdr:col>11</xdr:col>
      <xdr:colOff>187325</xdr:colOff>
      <xdr:row>32</xdr:row>
      <xdr:rowOff>60706</xdr:rowOff>
    </xdr:to>
    <xdr:sp macro="" textlink="">
      <xdr:nvSpPr>
        <xdr:cNvPr id="87" name="楕円 86">
          <a:extLst>
            <a:ext uri="{FF2B5EF4-FFF2-40B4-BE49-F238E27FC236}">
              <a16:creationId xmlns:a16="http://schemas.microsoft.com/office/drawing/2014/main" id="{54771534-63DD-42ED-97EA-301E34AAAA70}"/>
            </a:ext>
          </a:extLst>
        </xdr:cNvPr>
        <xdr:cNvSpPr/>
      </xdr:nvSpPr>
      <xdr:spPr>
        <a:xfrm>
          <a:off x="2476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9906</xdr:rowOff>
    </xdr:from>
    <xdr:to>
      <xdr:col>15</xdr:col>
      <xdr:colOff>136525</xdr:colOff>
      <xdr:row>32</xdr:row>
      <xdr:rowOff>109220</xdr:rowOff>
    </xdr:to>
    <xdr:cxnSp macro="">
      <xdr:nvCxnSpPr>
        <xdr:cNvPr id="88" name="直線コネクタ 87">
          <a:extLst>
            <a:ext uri="{FF2B5EF4-FFF2-40B4-BE49-F238E27FC236}">
              <a16:creationId xmlns:a16="http://schemas.microsoft.com/office/drawing/2014/main" id="{2F94A4D3-6B09-466C-8CCA-387C4B806DF2}"/>
            </a:ext>
          </a:extLst>
        </xdr:cNvPr>
        <xdr:cNvCxnSpPr/>
      </xdr:nvCxnSpPr>
      <xdr:spPr>
        <a:xfrm>
          <a:off x="2527300" y="6267831"/>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a:extLst>
            <a:ext uri="{FF2B5EF4-FFF2-40B4-BE49-F238E27FC236}">
              <a16:creationId xmlns:a16="http://schemas.microsoft.com/office/drawing/2014/main" id="{4774C3BE-7F0A-4CC3-8526-A3B11CBAD276}"/>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a:extLst>
            <a:ext uri="{FF2B5EF4-FFF2-40B4-BE49-F238E27FC236}">
              <a16:creationId xmlns:a16="http://schemas.microsoft.com/office/drawing/2014/main" id="{D6904B79-2989-4EB5-A082-2CDC8FBB96A7}"/>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a:extLst>
            <a:ext uri="{FF2B5EF4-FFF2-40B4-BE49-F238E27FC236}">
              <a16:creationId xmlns:a16="http://schemas.microsoft.com/office/drawing/2014/main" id="{C72C4D81-5312-4A9E-AD3C-4707B37AF47E}"/>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B6E2D572-F930-4452-895E-426426DF3E59}"/>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133875</xdr:rowOff>
    </xdr:from>
    <xdr:ext cx="405111" cy="259045"/>
    <xdr:sp macro="" textlink="">
      <xdr:nvSpPr>
        <xdr:cNvPr id="93" name="n_1mainValue有形固定資産減価償却率">
          <a:extLst>
            <a:ext uri="{FF2B5EF4-FFF2-40B4-BE49-F238E27FC236}">
              <a16:creationId xmlns:a16="http://schemas.microsoft.com/office/drawing/2014/main" id="{DEE6BA14-6A10-4D16-A878-FCB3593BF0CB}"/>
            </a:ext>
          </a:extLst>
        </xdr:cNvPr>
        <xdr:cNvSpPr txBox="1"/>
      </xdr:nvSpPr>
      <xdr:spPr>
        <a:xfrm>
          <a:off x="38360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151147</xdr:rowOff>
    </xdr:from>
    <xdr:ext cx="405111" cy="259045"/>
    <xdr:sp macro="" textlink="">
      <xdr:nvSpPr>
        <xdr:cNvPr id="94" name="n_2mainValue有形固定資産減価償却率">
          <a:extLst>
            <a:ext uri="{FF2B5EF4-FFF2-40B4-BE49-F238E27FC236}">
              <a16:creationId xmlns:a16="http://schemas.microsoft.com/office/drawing/2014/main" id="{F14FBB0B-0A14-491A-9EBE-6E27326FBD7D}"/>
            </a:ext>
          </a:extLst>
        </xdr:cNvPr>
        <xdr:cNvSpPr txBox="1"/>
      </xdr:nvSpPr>
      <xdr:spPr>
        <a:xfrm>
          <a:off x="30867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51833</xdr:rowOff>
    </xdr:from>
    <xdr:ext cx="405111" cy="259045"/>
    <xdr:sp macro="" textlink="">
      <xdr:nvSpPr>
        <xdr:cNvPr id="95" name="n_3mainValue有形固定資産減価償却率">
          <a:extLst>
            <a:ext uri="{FF2B5EF4-FFF2-40B4-BE49-F238E27FC236}">
              <a16:creationId xmlns:a16="http://schemas.microsoft.com/office/drawing/2014/main" id="{AED1167B-9D20-46C7-B32E-E91FDD0CBDE3}"/>
            </a:ext>
          </a:extLst>
        </xdr:cNvPr>
        <xdr:cNvSpPr txBox="1"/>
      </xdr:nvSpPr>
      <xdr:spPr>
        <a:xfrm>
          <a:off x="2324744" y="630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DAA26E3-D3E6-4E33-ABD1-C133E4F3508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C26832AD-2A35-48EC-B1DC-51CC364E0C1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8BD9444-BD74-4965-95F0-3AF4493D0FA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58882F9A-2DBD-42EC-92CB-694B3422073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C859C997-FDFA-4D15-AB9B-A82A92F2BD6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501E9403-0CAC-4131-AC82-26928010279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13251A15-7307-41A0-8876-C09641A6896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E2D49FD4-159E-4006-9FBC-5D1E64C0FE8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C2FB54DA-6971-4E61-B47B-6EA0A4C7D5F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CFC4450-CA46-4809-9054-63904D2DED8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D9E43AF5-0ECC-44A4-BBD5-56B14FD0C80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D728C0F3-C720-4055-A471-983E38BBEC5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3013A3F1-EC0D-43EF-80A0-4DB8003322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類似団体平均値と比較すると</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％高い水準にあります。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耐用年数に近い老朽施設を多く抱え、今後は老朽化したした施設の建替えや大規模改修を予定しており、本指標の上昇が想定されます。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今後も事務事業の見直し等を更に進め、経常的歳入の確保と公債費等の縮減に努めます。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B4A647F2-8287-4DCE-8D3B-290FE07BAD7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A51E5796-8556-4CC8-8F61-FB39C9059C8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A13F48A1-22D4-4C9C-8609-BE41C2A0FA4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989F6F52-AF6D-4985-80E5-3BAE793271F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FEF7B9E2-C9A0-4EB6-977F-FD880EC40CA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92348B2B-B6E5-40DA-8089-8B7B9D664E1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a:extLst>
            <a:ext uri="{FF2B5EF4-FFF2-40B4-BE49-F238E27FC236}">
              <a16:creationId xmlns:a16="http://schemas.microsoft.com/office/drawing/2014/main" id="{BC3234BB-140C-46A8-8179-0D8315C55D4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092111E6-7AE0-4CFC-AA86-9DCCD40933C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AFAA0A11-1670-4CDB-AC3F-615A82BFAB1B}"/>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0D886ECF-8578-4308-B774-C7CA49E7C07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AAFCA97F-C430-44A9-95A7-09202A8ABE3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01752AB4-844D-4A91-9F98-73F17E722BC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D9AA2D55-1700-4B73-BDDB-0BBD2C277A9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2693570C-4316-4F7D-89DD-F2A5E6BAC4E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8CEBCAA8-DDAB-47F5-BEF5-EBCC353B3C3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85546D3E-4064-480C-B731-A4F9831AF8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4AB272D4-1997-41A8-BB82-405F6DD531C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6" name="直線コネクタ 125">
          <a:extLst>
            <a:ext uri="{FF2B5EF4-FFF2-40B4-BE49-F238E27FC236}">
              <a16:creationId xmlns:a16="http://schemas.microsoft.com/office/drawing/2014/main" id="{38DB94EA-9692-4FF3-AFBB-84808CBBCAB2}"/>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7" name="債務償還比率最小値テキスト">
          <a:extLst>
            <a:ext uri="{FF2B5EF4-FFF2-40B4-BE49-F238E27FC236}">
              <a16:creationId xmlns:a16="http://schemas.microsoft.com/office/drawing/2014/main" id="{6B12D6A2-02E0-43A4-97D4-8B1524CE3306}"/>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8" name="直線コネクタ 127">
          <a:extLst>
            <a:ext uri="{FF2B5EF4-FFF2-40B4-BE49-F238E27FC236}">
              <a16:creationId xmlns:a16="http://schemas.microsoft.com/office/drawing/2014/main" id="{CD0026E9-934D-4A2F-8EDD-2C31D9C0DD77}"/>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AD3C95DD-7876-43BE-BC38-39D828CDFC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0B293FA7-1ECE-4345-9281-949B9DE925D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1" name="債務償還比率平均値テキスト">
          <a:extLst>
            <a:ext uri="{FF2B5EF4-FFF2-40B4-BE49-F238E27FC236}">
              <a16:creationId xmlns:a16="http://schemas.microsoft.com/office/drawing/2014/main" id="{9C649F98-6A2F-44B3-9AAC-6E9CF442FA37}"/>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2" name="フローチャート: 判断 131">
          <a:extLst>
            <a:ext uri="{FF2B5EF4-FFF2-40B4-BE49-F238E27FC236}">
              <a16:creationId xmlns:a16="http://schemas.microsoft.com/office/drawing/2014/main" id="{F3A8F22C-DFD2-4E10-93BA-F2D78060E77C}"/>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3" name="フローチャート: 判断 132">
          <a:extLst>
            <a:ext uri="{FF2B5EF4-FFF2-40B4-BE49-F238E27FC236}">
              <a16:creationId xmlns:a16="http://schemas.microsoft.com/office/drawing/2014/main" id="{D880F740-5CFA-422A-8EFF-F49443F6AFE1}"/>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4" name="フローチャート: 判断 133">
          <a:extLst>
            <a:ext uri="{FF2B5EF4-FFF2-40B4-BE49-F238E27FC236}">
              <a16:creationId xmlns:a16="http://schemas.microsoft.com/office/drawing/2014/main" id="{595CFBCD-742E-4C2E-9376-5596CAEC7A0A}"/>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5" name="フローチャート: 判断 134">
          <a:extLst>
            <a:ext uri="{FF2B5EF4-FFF2-40B4-BE49-F238E27FC236}">
              <a16:creationId xmlns:a16="http://schemas.microsoft.com/office/drawing/2014/main" id="{9701509A-448B-4DE3-A0A5-697E612EA0C5}"/>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6" name="フローチャート: 判断 135">
          <a:extLst>
            <a:ext uri="{FF2B5EF4-FFF2-40B4-BE49-F238E27FC236}">
              <a16:creationId xmlns:a16="http://schemas.microsoft.com/office/drawing/2014/main" id="{2177947E-46DD-4CD8-9ED8-CFF46E3459F2}"/>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5ABC7C06-107F-4E3C-A528-FFADF0AB16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0A91E2F-3637-48B5-A399-EF3E01AC7E6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55C3D72-1569-44AC-9909-4061943B021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3DAF35E-6442-4F48-9FFB-18F275C88EB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9A30024-1521-4B66-A292-BBAA391F50E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142167</xdr:rowOff>
    </xdr:from>
    <xdr:to>
      <xdr:col>76</xdr:col>
      <xdr:colOff>73025</xdr:colOff>
      <xdr:row>29</xdr:row>
      <xdr:rowOff>72317</xdr:rowOff>
    </xdr:to>
    <xdr:sp macro="" textlink="">
      <xdr:nvSpPr>
        <xdr:cNvPr id="142" name="楕円 141">
          <a:extLst>
            <a:ext uri="{FF2B5EF4-FFF2-40B4-BE49-F238E27FC236}">
              <a16:creationId xmlns:a16="http://schemas.microsoft.com/office/drawing/2014/main" id="{6B7EC6F3-9B76-4A60-A971-323BFD3FB170}"/>
            </a:ext>
          </a:extLst>
        </xdr:cNvPr>
        <xdr:cNvSpPr/>
      </xdr:nvSpPr>
      <xdr:spPr>
        <a:xfrm>
          <a:off x="14744700" y="57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120594</xdr:rowOff>
    </xdr:from>
    <xdr:ext cx="469744" cy="259045"/>
    <xdr:sp macro="" textlink="">
      <xdr:nvSpPr>
        <xdr:cNvPr id="143" name="債務償還比率該当値テキスト">
          <a:extLst>
            <a:ext uri="{FF2B5EF4-FFF2-40B4-BE49-F238E27FC236}">
              <a16:creationId xmlns:a16="http://schemas.microsoft.com/office/drawing/2014/main" id="{9B5233E8-DD3F-4CF0-82E6-F6A9CB4083E1}"/>
            </a:ext>
          </a:extLst>
        </xdr:cNvPr>
        <xdr:cNvSpPr txBox="1"/>
      </xdr:nvSpPr>
      <xdr:spPr>
        <a:xfrm>
          <a:off x="14846300" y="56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76663</xdr:rowOff>
    </xdr:from>
    <xdr:to>
      <xdr:col>72</xdr:col>
      <xdr:colOff>123825</xdr:colOff>
      <xdr:row>30</xdr:row>
      <xdr:rowOff>6813</xdr:rowOff>
    </xdr:to>
    <xdr:sp macro="" textlink="">
      <xdr:nvSpPr>
        <xdr:cNvPr id="144" name="楕円 143">
          <a:extLst>
            <a:ext uri="{FF2B5EF4-FFF2-40B4-BE49-F238E27FC236}">
              <a16:creationId xmlns:a16="http://schemas.microsoft.com/office/drawing/2014/main" id="{64F3AC27-A3A1-41FF-866E-9F5AF55DEDAF}"/>
            </a:ext>
          </a:extLst>
        </xdr:cNvPr>
        <xdr:cNvSpPr/>
      </xdr:nvSpPr>
      <xdr:spPr>
        <a:xfrm>
          <a:off x="14033500" y="582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21517</xdr:rowOff>
    </xdr:from>
    <xdr:to>
      <xdr:col>76</xdr:col>
      <xdr:colOff>22225</xdr:colOff>
      <xdr:row>29</xdr:row>
      <xdr:rowOff>127463</xdr:rowOff>
    </xdr:to>
    <xdr:cxnSp macro="">
      <xdr:nvCxnSpPr>
        <xdr:cNvPr id="145" name="直線コネクタ 144">
          <a:extLst>
            <a:ext uri="{FF2B5EF4-FFF2-40B4-BE49-F238E27FC236}">
              <a16:creationId xmlns:a16="http://schemas.microsoft.com/office/drawing/2014/main" id="{A684C0F9-C84C-4786-BA27-576F6B0AAB96}"/>
            </a:ext>
          </a:extLst>
        </xdr:cNvPr>
        <xdr:cNvCxnSpPr/>
      </xdr:nvCxnSpPr>
      <xdr:spPr>
        <a:xfrm flipV="1">
          <a:off x="14084300" y="5765092"/>
          <a:ext cx="711200" cy="10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108431</xdr:rowOff>
    </xdr:from>
    <xdr:to>
      <xdr:col>68</xdr:col>
      <xdr:colOff>123825</xdr:colOff>
      <xdr:row>30</xdr:row>
      <xdr:rowOff>38581</xdr:rowOff>
    </xdr:to>
    <xdr:sp macro="" textlink="">
      <xdr:nvSpPr>
        <xdr:cNvPr id="146" name="楕円 145">
          <a:extLst>
            <a:ext uri="{FF2B5EF4-FFF2-40B4-BE49-F238E27FC236}">
              <a16:creationId xmlns:a16="http://schemas.microsoft.com/office/drawing/2014/main" id="{D8939E89-7126-4A39-AD73-F0D920D6F022}"/>
            </a:ext>
          </a:extLst>
        </xdr:cNvPr>
        <xdr:cNvSpPr/>
      </xdr:nvSpPr>
      <xdr:spPr>
        <a:xfrm>
          <a:off x="13271500" y="585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127463</xdr:rowOff>
    </xdr:from>
    <xdr:to>
      <xdr:col>72</xdr:col>
      <xdr:colOff>73025</xdr:colOff>
      <xdr:row>29</xdr:row>
      <xdr:rowOff>159231</xdr:rowOff>
    </xdr:to>
    <xdr:cxnSp macro="">
      <xdr:nvCxnSpPr>
        <xdr:cNvPr id="147" name="直線コネクタ 146">
          <a:extLst>
            <a:ext uri="{FF2B5EF4-FFF2-40B4-BE49-F238E27FC236}">
              <a16:creationId xmlns:a16="http://schemas.microsoft.com/office/drawing/2014/main" id="{140E9646-21B9-4356-92FE-E3F2524A05FD}"/>
            </a:ext>
          </a:extLst>
        </xdr:cNvPr>
        <xdr:cNvCxnSpPr/>
      </xdr:nvCxnSpPr>
      <xdr:spPr>
        <a:xfrm flipV="1">
          <a:off x="13322300" y="5871038"/>
          <a:ext cx="762000" cy="3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109393</xdr:rowOff>
    </xdr:from>
    <xdr:to>
      <xdr:col>64</xdr:col>
      <xdr:colOff>123825</xdr:colOff>
      <xdr:row>31</xdr:row>
      <xdr:rowOff>39543</xdr:rowOff>
    </xdr:to>
    <xdr:sp macro="" textlink="">
      <xdr:nvSpPr>
        <xdr:cNvPr id="148" name="楕円 147">
          <a:extLst>
            <a:ext uri="{FF2B5EF4-FFF2-40B4-BE49-F238E27FC236}">
              <a16:creationId xmlns:a16="http://schemas.microsoft.com/office/drawing/2014/main" id="{06A5A692-40C8-468D-8C12-1FF572C8B9BD}"/>
            </a:ext>
          </a:extLst>
        </xdr:cNvPr>
        <xdr:cNvSpPr/>
      </xdr:nvSpPr>
      <xdr:spPr>
        <a:xfrm>
          <a:off x="12509500" y="60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159231</xdr:rowOff>
    </xdr:from>
    <xdr:to>
      <xdr:col>68</xdr:col>
      <xdr:colOff>73025</xdr:colOff>
      <xdr:row>30</xdr:row>
      <xdr:rowOff>160193</xdr:rowOff>
    </xdr:to>
    <xdr:cxnSp macro="">
      <xdr:nvCxnSpPr>
        <xdr:cNvPr id="149" name="直線コネクタ 148">
          <a:extLst>
            <a:ext uri="{FF2B5EF4-FFF2-40B4-BE49-F238E27FC236}">
              <a16:creationId xmlns:a16="http://schemas.microsoft.com/office/drawing/2014/main" id="{FA82DD49-A671-4E4A-9A4F-63BEBFDAD384}"/>
            </a:ext>
          </a:extLst>
        </xdr:cNvPr>
        <xdr:cNvCxnSpPr/>
      </xdr:nvCxnSpPr>
      <xdr:spPr>
        <a:xfrm flipV="1">
          <a:off x="12560300" y="5902806"/>
          <a:ext cx="762000" cy="1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7611</xdr:rowOff>
    </xdr:from>
    <xdr:to>
      <xdr:col>60</xdr:col>
      <xdr:colOff>123825</xdr:colOff>
      <xdr:row>30</xdr:row>
      <xdr:rowOff>109211</xdr:rowOff>
    </xdr:to>
    <xdr:sp macro="" textlink="">
      <xdr:nvSpPr>
        <xdr:cNvPr id="150" name="楕円 149">
          <a:extLst>
            <a:ext uri="{FF2B5EF4-FFF2-40B4-BE49-F238E27FC236}">
              <a16:creationId xmlns:a16="http://schemas.microsoft.com/office/drawing/2014/main" id="{6522322B-796C-4F2E-9299-BC673E5FC889}"/>
            </a:ext>
          </a:extLst>
        </xdr:cNvPr>
        <xdr:cNvSpPr/>
      </xdr:nvSpPr>
      <xdr:spPr>
        <a:xfrm>
          <a:off x="11747500" y="59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58411</xdr:rowOff>
    </xdr:from>
    <xdr:to>
      <xdr:col>64</xdr:col>
      <xdr:colOff>73025</xdr:colOff>
      <xdr:row>30</xdr:row>
      <xdr:rowOff>160193</xdr:rowOff>
    </xdr:to>
    <xdr:cxnSp macro="">
      <xdr:nvCxnSpPr>
        <xdr:cNvPr id="151" name="直線コネクタ 150">
          <a:extLst>
            <a:ext uri="{FF2B5EF4-FFF2-40B4-BE49-F238E27FC236}">
              <a16:creationId xmlns:a16="http://schemas.microsoft.com/office/drawing/2014/main" id="{64AB8A3C-CE9C-40E4-B59E-FA1E4D8A8DD8}"/>
            </a:ext>
          </a:extLst>
        </xdr:cNvPr>
        <xdr:cNvCxnSpPr/>
      </xdr:nvCxnSpPr>
      <xdr:spPr>
        <a:xfrm>
          <a:off x="11798300" y="5973436"/>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52" name="n_1aveValue債務償還比率">
          <a:extLst>
            <a:ext uri="{FF2B5EF4-FFF2-40B4-BE49-F238E27FC236}">
              <a16:creationId xmlns:a16="http://schemas.microsoft.com/office/drawing/2014/main" id="{CDA603F6-CAC4-4FFB-9BA3-54DE11C66138}"/>
            </a:ext>
          </a:extLst>
        </xdr:cNvPr>
        <xdr:cNvSpPr txBox="1"/>
      </xdr:nvSpPr>
      <xdr:spPr>
        <a:xfrm>
          <a:off x="13836727" y="592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3" name="n_2aveValue債務償還比率">
          <a:extLst>
            <a:ext uri="{FF2B5EF4-FFF2-40B4-BE49-F238E27FC236}">
              <a16:creationId xmlns:a16="http://schemas.microsoft.com/office/drawing/2014/main" id="{D30537DB-DB10-47B8-BE0F-E70FD3C93F0F}"/>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4" name="n_3aveValue債務償還比率">
          <a:extLst>
            <a:ext uri="{FF2B5EF4-FFF2-40B4-BE49-F238E27FC236}">
              <a16:creationId xmlns:a16="http://schemas.microsoft.com/office/drawing/2014/main" id="{BE2A4EB8-B230-4A4E-B433-10EFA65F2836}"/>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5" name="n_4aveValue債務償還比率">
          <a:extLst>
            <a:ext uri="{FF2B5EF4-FFF2-40B4-BE49-F238E27FC236}">
              <a16:creationId xmlns:a16="http://schemas.microsoft.com/office/drawing/2014/main" id="{0C8883CB-B896-4811-8D8F-A559296D5161}"/>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23340</xdr:rowOff>
    </xdr:from>
    <xdr:ext cx="469744" cy="259045"/>
    <xdr:sp macro="" textlink="">
      <xdr:nvSpPr>
        <xdr:cNvPr id="156" name="n_1mainValue債務償還比率">
          <a:extLst>
            <a:ext uri="{FF2B5EF4-FFF2-40B4-BE49-F238E27FC236}">
              <a16:creationId xmlns:a16="http://schemas.microsoft.com/office/drawing/2014/main" id="{B9CF393F-C87E-4F86-AD2B-7A38ADEF174A}"/>
            </a:ext>
          </a:extLst>
        </xdr:cNvPr>
        <xdr:cNvSpPr txBox="1"/>
      </xdr:nvSpPr>
      <xdr:spPr>
        <a:xfrm>
          <a:off x="13836727" y="559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29708</xdr:rowOff>
    </xdr:from>
    <xdr:ext cx="469744" cy="259045"/>
    <xdr:sp macro="" textlink="">
      <xdr:nvSpPr>
        <xdr:cNvPr id="157" name="n_2mainValue債務償還比率">
          <a:extLst>
            <a:ext uri="{FF2B5EF4-FFF2-40B4-BE49-F238E27FC236}">
              <a16:creationId xmlns:a16="http://schemas.microsoft.com/office/drawing/2014/main" id="{8EB3BC61-7AAA-40EA-BE5B-84F855656F9C}"/>
            </a:ext>
          </a:extLst>
        </xdr:cNvPr>
        <xdr:cNvSpPr txBox="1"/>
      </xdr:nvSpPr>
      <xdr:spPr>
        <a:xfrm>
          <a:off x="13087427" y="59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30670</xdr:rowOff>
    </xdr:from>
    <xdr:ext cx="469744" cy="259045"/>
    <xdr:sp macro="" textlink="">
      <xdr:nvSpPr>
        <xdr:cNvPr id="158" name="n_3mainValue債務償還比率">
          <a:extLst>
            <a:ext uri="{FF2B5EF4-FFF2-40B4-BE49-F238E27FC236}">
              <a16:creationId xmlns:a16="http://schemas.microsoft.com/office/drawing/2014/main" id="{27653030-BE13-4DCA-8431-D94C534D8CB4}"/>
            </a:ext>
          </a:extLst>
        </xdr:cNvPr>
        <xdr:cNvSpPr txBox="1"/>
      </xdr:nvSpPr>
      <xdr:spPr>
        <a:xfrm>
          <a:off x="12325427" y="611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100338</xdr:rowOff>
    </xdr:from>
    <xdr:ext cx="469744" cy="259045"/>
    <xdr:sp macro="" textlink="">
      <xdr:nvSpPr>
        <xdr:cNvPr id="159" name="n_4mainValue債務償還比率">
          <a:extLst>
            <a:ext uri="{FF2B5EF4-FFF2-40B4-BE49-F238E27FC236}">
              <a16:creationId xmlns:a16="http://schemas.microsoft.com/office/drawing/2014/main" id="{64DB6E78-D80F-4513-A133-E8C123B7DA82}"/>
            </a:ext>
          </a:extLst>
        </xdr:cNvPr>
        <xdr:cNvSpPr txBox="1"/>
      </xdr:nvSpPr>
      <xdr:spPr>
        <a:xfrm>
          <a:off x="11563427" y="601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E7157276-9D0B-45EC-A90C-DCAF33B00BA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3EF1F484-54A6-443D-AE3A-C65B241282F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7A14558-3E63-40F6-B8E0-7F9E5620024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6E997F5A-72B9-4E96-96B2-B260D4114F6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398AD946-808D-41D6-8C8C-04BD8615FEE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8FAAA561-549B-4187-8372-5EAA9C31BD0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DA65145-0AD5-4323-BC4D-BE1E8193BC7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5B98F4A-3777-4B5E-91A0-7CFC04B4D4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94DC82-F929-4625-B797-4CD988ECD1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BAA621-D78B-485B-92B6-14234A0EDE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82A36DD-FE25-4604-8F5A-9107E30D8D3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2DB47E-85C8-46BB-B4CA-812FDBB1029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9469D6-5F40-439E-9491-9FF00E35F7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0DF91F8-EF15-4333-9598-489B48FB6D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D0AC52-51CA-44D1-A76D-8CA1AE54D9E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D5F6D53-7B09-45BE-AF58-2CC193D9B7F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F048E5-47C2-47C9-9DFF-514392FBC0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9782352-FB7D-4C03-8361-4B92354230F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A8F2C7-9B58-4ABD-ABA4-8E9E058A207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7A7D13-FD30-40B7-B94F-8897D3AF7E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D38540-A9AD-46B8-920A-1E5226482AD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008DCF-6413-45AE-9A8F-D376D73D97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9B3E222-3869-4EC6-955E-B3F5D47CEA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10A664E-5422-4685-B9D8-5644D656AC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0592F1-2AF4-4B5B-B0CB-B1FA6553D3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D974D4-BC46-4777-AA18-24C5FAAFF79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7D60A9-3977-4ED2-B4BC-B44C5F19E4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51E00C-1490-48F7-9E5B-3CAE83293B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C15EB5-C0B6-44FD-B519-DBDD10472E9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2E8D7A-4BE2-49DE-9B2F-D7F444F38C4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C6BADC-AAA1-4B99-BB92-EC7CE482931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991C6F-80AA-4E04-A4AE-1A1DED3E68A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7B1777-2F09-491D-8D70-6BAD518967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72C9A9F-0BE3-40C2-B062-B254D792BE6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74F19E1-18CD-4B95-A662-6EF74EBAF4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6E16D8-733C-42B4-9510-F5FDF447F7C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3E0436B-D181-44DB-A29E-E767D83C9DE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CD4F69C-F6F2-45DF-A658-E0D21D16C2D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C1E9FC-AF36-4625-BC0D-894C309C0E9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924B351-8049-4DAF-8AE6-431C9F717C0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EB6C37-E095-4D28-9942-3F56F1C2B0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3E545B2-5CA5-403E-8941-671EA463ED5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F603C0-A810-4D68-9F61-7BCF5C95151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2B5AFF-671C-4958-A725-0AFBBCC56B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E84230-C7A1-45BD-B67F-292A1E5C71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BA82F3A-2EE0-4361-801A-02F29F54C90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9A087A-2F8D-461C-8491-274605B7A2F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00ED3F-BE28-4823-84B3-9D92E9FD28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4800275-FB88-4058-A981-6B8B42D4968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A57A3BD-36FB-44C1-A082-4C2BEAFFE62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4E6EA31-60F2-49DF-842F-ED494A04A21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4172B26-98B3-4A68-BCDB-80524EEB8D2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5B10E59-3F7E-413B-8EFF-66745F4C42B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1410208-0B25-4BCA-9609-FD00524C767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CE1DE1E-B4C0-4322-A29F-235A1BD9208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BE99C0F-1D7B-4D7A-9A9B-FF9C173CB15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16DBD4B-C5BB-49F6-BF6B-8018957353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C58D207-26A8-405A-AB78-62E06B913EF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CE12890-0B98-471B-BC1B-A5C399BD427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24A0FF9-A123-4190-930A-AEDBC53A3BB1}"/>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4C0BF5-E63A-4341-96D0-DFA6307ABC5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3D24088-E069-4D4D-946E-0652CAA8B6A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EE518863-D26A-4313-B79B-46ED95633E6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440B3838-96F4-4D9B-B682-A33E7B3E68C5}"/>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54FE3BB4-3937-4569-A236-0B48795A72E5}"/>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63224608-9A16-46A8-A9DE-261FC565F0E5}"/>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837F2474-E369-436E-9B8C-9FF0DBCC5299}"/>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DC44DE76-4BAD-4A11-B7AE-67911905F9A6}"/>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AA7CFC18-15A8-4896-8D26-B688D3B6CDDB}"/>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198EB30D-D577-4B30-9062-5AFE1926247C}"/>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9BFB6656-9B8C-4DE4-BD42-CEBCBE42DFEF}"/>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B8487EC1-252F-4F95-90DE-6F605DD7D0B5}"/>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1D2082B-E623-482E-B27A-FC1A56BAC7A6}"/>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35A83F-FA84-4057-AC42-679BE22F651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B613B2-C535-4448-96D8-8A21B1850C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5EE434-309F-497A-BBF9-F440B12765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5D2B9FB-B9A5-45B5-A800-644F78E677E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7FBD2E0-2358-4FFD-9A8D-25DB226F75E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138067</xdr:rowOff>
    </xdr:from>
    <xdr:to>
      <xdr:col>24</xdr:col>
      <xdr:colOff>114300</xdr:colOff>
      <xdr:row>34</xdr:row>
      <xdr:rowOff>68217</xdr:rowOff>
    </xdr:to>
    <xdr:sp macro="" textlink="">
      <xdr:nvSpPr>
        <xdr:cNvPr id="74" name="楕円 73">
          <a:extLst>
            <a:ext uri="{FF2B5EF4-FFF2-40B4-BE49-F238E27FC236}">
              <a16:creationId xmlns:a16="http://schemas.microsoft.com/office/drawing/2014/main" id="{5C0064BA-F2F0-4238-9270-B14733F41973}"/>
            </a:ext>
          </a:extLst>
        </xdr:cNvPr>
        <xdr:cNvSpPr/>
      </xdr:nvSpPr>
      <xdr:spPr>
        <a:xfrm>
          <a:off x="4584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52994</xdr:rowOff>
    </xdr:from>
    <xdr:ext cx="405111" cy="259045"/>
    <xdr:sp macro="" textlink="">
      <xdr:nvSpPr>
        <xdr:cNvPr id="75" name="【道路】&#10;有形固定資産減価償却率該当値テキスト">
          <a:extLst>
            <a:ext uri="{FF2B5EF4-FFF2-40B4-BE49-F238E27FC236}">
              <a16:creationId xmlns:a16="http://schemas.microsoft.com/office/drawing/2014/main" id="{44FFB94E-99E6-4B6D-9699-0FC66E5729A5}"/>
            </a:ext>
          </a:extLst>
        </xdr:cNvPr>
        <xdr:cNvSpPr txBox="1"/>
      </xdr:nvSpPr>
      <xdr:spPr>
        <a:xfrm>
          <a:off x="4673600" y="571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108676</xdr:rowOff>
    </xdr:from>
    <xdr:to>
      <xdr:col>20</xdr:col>
      <xdr:colOff>38100</xdr:colOff>
      <xdr:row>34</xdr:row>
      <xdr:rowOff>38826</xdr:rowOff>
    </xdr:to>
    <xdr:sp macro="" textlink="">
      <xdr:nvSpPr>
        <xdr:cNvPr id="76" name="楕円 75">
          <a:extLst>
            <a:ext uri="{FF2B5EF4-FFF2-40B4-BE49-F238E27FC236}">
              <a16:creationId xmlns:a16="http://schemas.microsoft.com/office/drawing/2014/main" id="{3DDC4D44-E82D-4D05-BD07-372947E52202}"/>
            </a:ext>
          </a:extLst>
        </xdr:cNvPr>
        <xdr:cNvSpPr/>
      </xdr:nvSpPr>
      <xdr:spPr>
        <a:xfrm>
          <a:off x="3746500" y="57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159476</xdr:rowOff>
    </xdr:from>
    <xdr:to>
      <xdr:col>24</xdr:col>
      <xdr:colOff>63500</xdr:colOff>
      <xdr:row>34</xdr:row>
      <xdr:rowOff>17417</xdr:rowOff>
    </xdr:to>
    <xdr:cxnSp macro="">
      <xdr:nvCxnSpPr>
        <xdr:cNvPr id="77" name="直線コネクタ 76">
          <a:extLst>
            <a:ext uri="{FF2B5EF4-FFF2-40B4-BE49-F238E27FC236}">
              <a16:creationId xmlns:a16="http://schemas.microsoft.com/office/drawing/2014/main" id="{4CA21989-6E5D-4C1F-8046-972D8B101818}"/>
            </a:ext>
          </a:extLst>
        </xdr:cNvPr>
        <xdr:cNvCxnSpPr/>
      </xdr:nvCxnSpPr>
      <xdr:spPr>
        <a:xfrm>
          <a:off x="3797300" y="581732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102144</xdr:rowOff>
    </xdr:from>
    <xdr:to>
      <xdr:col>15</xdr:col>
      <xdr:colOff>101600</xdr:colOff>
      <xdr:row>34</xdr:row>
      <xdr:rowOff>32294</xdr:rowOff>
    </xdr:to>
    <xdr:sp macro="" textlink="">
      <xdr:nvSpPr>
        <xdr:cNvPr id="78" name="楕円 77">
          <a:extLst>
            <a:ext uri="{FF2B5EF4-FFF2-40B4-BE49-F238E27FC236}">
              <a16:creationId xmlns:a16="http://schemas.microsoft.com/office/drawing/2014/main" id="{93155E82-8075-499E-B95F-9F3623CB17CB}"/>
            </a:ext>
          </a:extLst>
        </xdr:cNvPr>
        <xdr:cNvSpPr/>
      </xdr:nvSpPr>
      <xdr:spPr>
        <a:xfrm>
          <a:off x="2857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152944</xdr:rowOff>
    </xdr:from>
    <xdr:to>
      <xdr:col>19</xdr:col>
      <xdr:colOff>177800</xdr:colOff>
      <xdr:row>33</xdr:row>
      <xdr:rowOff>159476</xdr:rowOff>
    </xdr:to>
    <xdr:cxnSp macro="">
      <xdr:nvCxnSpPr>
        <xdr:cNvPr id="79" name="直線コネクタ 78">
          <a:extLst>
            <a:ext uri="{FF2B5EF4-FFF2-40B4-BE49-F238E27FC236}">
              <a16:creationId xmlns:a16="http://schemas.microsoft.com/office/drawing/2014/main" id="{14E19407-FBFF-423A-BB85-9FC4A9E76D57}"/>
            </a:ext>
          </a:extLst>
        </xdr:cNvPr>
        <xdr:cNvCxnSpPr/>
      </xdr:nvCxnSpPr>
      <xdr:spPr>
        <a:xfrm>
          <a:off x="2908300" y="58107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100511</xdr:rowOff>
    </xdr:from>
    <xdr:to>
      <xdr:col>10</xdr:col>
      <xdr:colOff>165100</xdr:colOff>
      <xdr:row>34</xdr:row>
      <xdr:rowOff>30661</xdr:rowOff>
    </xdr:to>
    <xdr:sp macro="" textlink="">
      <xdr:nvSpPr>
        <xdr:cNvPr id="80" name="楕円 79">
          <a:extLst>
            <a:ext uri="{FF2B5EF4-FFF2-40B4-BE49-F238E27FC236}">
              <a16:creationId xmlns:a16="http://schemas.microsoft.com/office/drawing/2014/main" id="{2B7067CE-0075-43A9-A33E-D2B5D75F3BFB}"/>
            </a:ext>
          </a:extLst>
        </xdr:cNvPr>
        <xdr:cNvSpPr/>
      </xdr:nvSpPr>
      <xdr:spPr>
        <a:xfrm>
          <a:off x="1968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151311</xdr:rowOff>
    </xdr:from>
    <xdr:to>
      <xdr:col>15</xdr:col>
      <xdr:colOff>50800</xdr:colOff>
      <xdr:row>33</xdr:row>
      <xdr:rowOff>152944</xdr:rowOff>
    </xdr:to>
    <xdr:cxnSp macro="">
      <xdr:nvCxnSpPr>
        <xdr:cNvPr id="81" name="直線コネクタ 80">
          <a:extLst>
            <a:ext uri="{FF2B5EF4-FFF2-40B4-BE49-F238E27FC236}">
              <a16:creationId xmlns:a16="http://schemas.microsoft.com/office/drawing/2014/main" id="{F4D5D4EE-8AD5-460A-9323-2DF463775CD7}"/>
            </a:ext>
          </a:extLst>
        </xdr:cNvPr>
        <xdr:cNvCxnSpPr/>
      </xdr:nvCxnSpPr>
      <xdr:spPr>
        <a:xfrm>
          <a:off x="2019300" y="580916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105064</xdr:rowOff>
    </xdr:from>
    <xdr:ext cx="405111" cy="259045"/>
    <xdr:sp macro="" textlink="">
      <xdr:nvSpPr>
        <xdr:cNvPr id="82" name="n_1aveValue【道路】&#10;有形固定資産減価償却率">
          <a:extLst>
            <a:ext uri="{FF2B5EF4-FFF2-40B4-BE49-F238E27FC236}">
              <a16:creationId xmlns:a16="http://schemas.microsoft.com/office/drawing/2014/main" id="{B68E5698-3225-4A49-8478-B51CB4241565}"/>
            </a:ext>
          </a:extLst>
        </xdr:cNvPr>
        <xdr:cNvSpPr txBox="1"/>
      </xdr:nvSpPr>
      <xdr:spPr>
        <a:xfrm>
          <a:off x="35820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3" name="n_2aveValue【道路】&#10;有形固定資産減価償却率">
          <a:extLst>
            <a:ext uri="{FF2B5EF4-FFF2-40B4-BE49-F238E27FC236}">
              <a16:creationId xmlns:a16="http://schemas.microsoft.com/office/drawing/2014/main" id="{0F33F55A-11A6-47C2-B5B5-A7B235954DBF}"/>
            </a:ext>
          </a:extLst>
        </xdr:cNvPr>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84" name="n_3aveValue【道路】&#10;有形固定資産減価償却率">
          <a:extLst>
            <a:ext uri="{FF2B5EF4-FFF2-40B4-BE49-F238E27FC236}">
              <a16:creationId xmlns:a16="http://schemas.microsoft.com/office/drawing/2014/main" id="{EF35D50D-2FC1-4B6A-AFF6-D142CA748051}"/>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1D26D92A-D97B-452F-831C-36882D99686F}"/>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55353</xdr:rowOff>
    </xdr:from>
    <xdr:ext cx="340478" cy="259045"/>
    <xdr:sp macro="" textlink="">
      <xdr:nvSpPr>
        <xdr:cNvPr id="86" name="n_1mainValue【道路】&#10;有形固定資産減価償却率">
          <a:extLst>
            <a:ext uri="{FF2B5EF4-FFF2-40B4-BE49-F238E27FC236}">
              <a16:creationId xmlns:a16="http://schemas.microsoft.com/office/drawing/2014/main" id="{C3C5678E-483D-4935-B9DD-2956D3F9CA78}"/>
            </a:ext>
          </a:extLst>
        </xdr:cNvPr>
        <xdr:cNvSpPr txBox="1"/>
      </xdr:nvSpPr>
      <xdr:spPr>
        <a:xfrm>
          <a:off x="3614361" y="5541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48821</xdr:rowOff>
    </xdr:from>
    <xdr:ext cx="340478" cy="259045"/>
    <xdr:sp macro="" textlink="">
      <xdr:nvSpPr>
        <xdr:cNvPr id="87" name="n_2mainValue【道路】&#10;有形固定資産減価償却率">
          <a:extLst>
            <a:ext uri="{FF2B5EF4-FFF2-40B4-BE49-F238E27FC236}">
              <a16:creationId xmlns:a16="http://schemas.microsoft.com/office/drawing/2014/main" id="{CEF8DF9B-E781-495C-823C-8110D1BBC3D4}"/>
            </a:ext>
          </a:extLst>
        </xdr:cNvPr>
        <xdr:cNvSpPr txBox="1"/>
      </xdr:nvSpPr>
      <xdr:spPr>
        <a:xfrm>
          <a:off x="2738061" y="553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47188</xdr:rowOff>
    </xdr:from>
    <xdr:ext cx="340478" cy="259045"/>
    <xdr:sp macro="" textlink="">
      <xdr:nvSpPr>
        <xdr:cNvPr id="88" name="n_3mainValue【道路】&#10;有形固定資産減価償却率">
          <a:extLst>
            <a:ext uri="{FF2B5EF4-FFF2-40B4-BE49-F238E27FC236}">
              <a16:creationId xmlns:a16="http://schemas.microsoft.com/office/drawing/2014/main" id="{1FE2D825-EA53-4D0C-A7F1-82041D5511BD}"/>
            </a:ext>
          </a:extLst>
        </xdr:cNvPr>
        <xdr:cNvSpPr txBox="1"/>
      </xdr:nvSpPr>
      <xdr:spPr>
        <a:xfrm>
          <a:off x="18490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35052A0-D677-4268-B921-2603933D3B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90CD556-BDC2-4FDE-A260-5057ECF2522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C1A1892-B262-43EB-86EB-26D758DA984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469E1FD-EFF5-415E-AC75-29BEF4D1C2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050C50C-48DF-4E07-B412-5CCB95CEFD3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1EB56134-8532-4F08-8EC9-31D0762E717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81EF131D-D655-4B5D-9491-EA1447EE91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86B8EE0-1269-4B13-A496-1991CE77630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8E1D058-FF64-4F80-86F2-FA13372DDA8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4DD3496-E79D-4738-B8B4-67AF6391D2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5181BFC-E7F6-4B5E-B073-5184B771C77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58759AC-75DC-4320-AFEC-92EB25889B7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205740D-0CE3-49FD-972C-20C96167A6C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2DBBC0AD-9502-43F5-ABC9-1B8C33FB9C0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88850C09-4733-4AE5-9B5D-8870CCCB4E3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AD4D5CD7-72E1-4346-A869-D721E302B11C}"/>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5F2F7E0-B62C-4243-8CD2-0D3EB48F9B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EE0DCD15-C330-4DC8-AFD0-34A6ADA7CF5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F12AD5C-5BEA-4F2F-8DF4-27B0D1534B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8" name="テキスト ボックス 107">
          <a:extLst>
            <a:ext uri="{FF2B5EF4-FFF2-40B4-BE49-F238E27FC236}">
              <a16:creationId xmlns:a16="http://schemas.microsoft.com/office/drawing/2014/main" id="{FCF32E1A-680B-42ED-A126-DD9D3F4E2DAB}"/>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F3970E0-0484-452D-97DA-24871D86C77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D56F70BE-92DD-449E-BAB0-B595274B3C68}"/>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84A52A43-D326-4BF2-8C3E-A385FC12821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2" name="直線コネクタ 111">
          <a:extLst>
            <a:ext uri="{FF2B5EF4-FFF2-40B4-BE49-F238E27FC236}">
              <a16:creationId xmlns:a16="http://schemas.microsoft.com/office/drawing/2014/main" id="{38989640-05DB-41FD-8DC0-FB0E3C4B3DF3}"/>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3" name="【道路】&#10;一人当たり延長最小値テキスト">
          <a:extLst>
            <a:ext uri="{FF2B5EF4-FFF2-40B4-BE49-F238E27FC236}">
              <a16:creationId xmlns:a16="http://schemas.microsoft.com/office/drawing/2014/main" id="{879208B8-064E-45CF-8286-A1CC62D58677}"/>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4" name="直線コネクタ 113">
          <a:extLst>
            <a:ext uri="{FF2B5EF4-FFF2-40B4-BE49-F238E27FC236}">
              <a16:creationId xmlns:a16="http://schemas.microsoft.com/office/drawing/2014/main" id="{B2C5CD89-AEDB-4010-8C9B-840F82886CFB}"/>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5" name="【道路】&#10;一人当たり延長最大値テキスト">
          <a:extLst>
            <a:ext uri="{FF2B5EF4-FFF2-40B4-BE49-F238E27FC236}">
              <a16:creationId xmlns:a16="http://schemas.microsoft.com/office/drawing/2014/main" id="{FACB0EE9-3798-407B-9B73-B3BF871E534E}"/>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6" name="直線コネクタ 115">
          <a:extLst>
            <a:ext uri="{FF2B5EF4-FFF2-40B4-BE49-F238E27FC236}">
              <a16:creationId xmlns:a16="http://schemas.microsoft.com/office/drawing/2014/main" id="{4D124141-65F8-4633-87B3-71B428C03DF3}"/>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7" name="【道路】&#10;一人当たり延長平均値テキスト">
          <a:extLst>
            <a:ext uri="{FF2B5EF4-FFF2-40B4-BE49-F238E27FC236}">
              <a16:creationId xmlns:a16="http://schemas.microsoft.com/office/drawing/2014/main" id="{F5935072-6BAE-4BEC-AE3C-F2919D70F666}"/>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8" name="フローチャート: 判断 117">
          <a:extLst>
            <a:ext uri="{FF2B5EF4-FFF2-40B4-BE49-F238E27FC236}">
              <a16:creationId xmlns:a16="http://schemas.microsoft.com/office/drawing/2014/main" id="{8898BAF4-DD12-41BC-B979-AD6DB87D62C5}"/>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9" name="フローチャート: 判断 118">
          <a:extLst>
            <a:ext uri="{FF2B5EF4-FFF2-40B4-BE49-F238E27FC236}">
              <a16:creationId xmlns:a16="http://schemas.microsoft.com/office/drawing/2014/main" id="{1A695D46-1354-4A73-B973-EA173E424DAB}"/>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0" name="フローチャート: 判断 119">
          <a:extLst>
            <a:ext uri="{FF2B5EF4-FFF2-40B4-BE49-F238E27FC236}">
              <a16:creationId xmlns:a16="http://schemas.microsoft.com/office/drawing/2014/main" id="{B0A8F787-3EC1-4361-938C-E24FE1B66997}"/>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1" name="フローチャート: 判断 120">
          <a:extLst>
            <a:ext uri="{FF2B5EF4-FFF2-40B4-BE49-F238E27FC236}">
              <a16:creationId xmlns:a16="http://schemas.microsoft.com/office/drawing/2014/main" id="{D78EDB66-3440-4055-9305-B50FE1CE0A29}"/>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2" name="フローチャート: 判断 121">
          <a:extLst>
            <a:ext uri="{FF2B5EF4-FFF2-40B4-BE49-F238E27FC236}">
              <a16:creationId xmlns:a16="http://schemas.microsoft.com/office/drawing/2014/main" id="{40662C6F-A98B-4547-86B8-911510389D29}"/>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8CE7C51-1F8C-4D12-A815-DFA59D67A4C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3AA6B08-E586-4930-81D8-033329B6F3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E61FAD1-233A-4D50-8634-2DCA2C96EDB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CBDE53D-3134-4B07-BB68-D1358103617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96ADF6F-BC73-4CDC-A9C9-D3BBE375B31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123072</xdr:rowOff>
    </xdr:from>
    <xdr:to>
      <xdr:col>55</xdr:col>
      <xdr:colOff>50800</xdr:colOff>
      <xdr:row>42</xdr:row>
      <xdr:rowOff>53222</xdr:rowOff>
    </xdr:to>
    <xdr:sp macro="" textlink="">
      <xdr:nvSpPr>
        <xdr:cNvPr id="128" name="楕円 127">
          <a:extLst>
            <a:ext uri="{FF2B5EF4-FFF2-40B4-BE49-F238E27FC236}">
              <a16:creationId xmlns:a16="http://schemas.microsoft.com/office/drawing/2014/main" id="{66D21C1B-01AD-4775-82C6-33F77A80C1E0}"/>
            </a:ext>
          </a:extLst>
        </xdr:cNvPr>
        <xdr:cNvSpPr/>
      </xdr:nvSpPr>
      <xdr:spPr>
        <a:xfrm>
          <a:off x="10426700" y="715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37999</xdr:rowOff>
    </xdr:from>
    <xdr:ext cx="534377" cy="259045"/>
    <xdr:sp macro="" textlink="">
      <xdr:nvSpPr>
        <xdr:cNvPr id="129" name="【道路】&#10;一人当たり延長該当値テキスト">
          <a:extLst>
            <a:ext uri="{FF2B5EF4-FFF2-40B4-BE49-F238E27FC236}">
              <a16:creationId xmlns:a16="http://schemas.microsoft.com/office/drawing/2014/main" id="{1A87FEB4-FC66-4F53-AF22-BD022CC1448B}"/>
            </a:ext>
          </a:extLst>
        </xdr:cNvPr>
        <xdr:cNvSpPr txBox="1"/>
      </xdr:nvSpPr>
      <xdr:spPr>
        <a:xfrm>
          <a:off x="10515600" y="706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123763</xdr:rowOff>
    </xdr:from>
    <xdr:to>
      <xdr:col>50</xdr:col>
      <xdr:colOff>165100</xdr:colOff>
      <xdr:row>42</xdr:row>
      <xdr:rowOff>53913</xdr:rowOff>
    </xdr:to>
    <xdr:sp macro="" textlink="">
      <xdr:nvSpPr>
        <xdr:cNvPr id="130" name="楕円 129">
          <a:extLst>
            <a:ext uri="{FF2B5EF4-FFF2-40B4-BE49-F238E27FC236}">
              <a16:creationId xmlns:a16="http://schemas.microsoft.com/office/drawing/2014/main" id="{9EB2ED0A-B5F3-4376-BAAC-355260E237B1}"/>
            </a:ext>
          </a:extLst>
        </xdr:cNvPr>
        <xdr:cNvSpPr/>
      </xdr:nvSpPr>
      <xdr:spPr>
        <a:xfrm>
          <a:off x="9588500" y="71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2422</xdr:rowOff>
    </xdr:from>
    <xdr:to>
      <xdr:col>55</xdr:col>
      <xdr:colOff>0</xdr:colOff>
      <xdr:row>42</xdr:row>
      <xdr:rowOff>3113</xdr:rowOff>
    </xdr:to>
    <xdr:cxnSp macro="">
      <xdr:nvCxnSpPr>
        <xdr:cNvPr id="131" name="直線コネクタ 130">
          <a:extLst>
            <a:ext uri="{FF2B5EF4-FFF2-40B4-BE49-F238E27FC236}">
              <a16:creationId xmlns:a16="http://schemas.microsoft.com/office/drawing/2014/main" id="{4D799F90-FB22-4505-B7FB-7FD7F8932798}"/>
            </a:ext>
          </a:extLst>
        </xdr:cNvPr>
        <xdr:cNvCxnSpPr/>
      </xdr:nvCxnSpPr>
      <xdr:spPr>
        <a:xfrm flipV="1">
          <a:off x="9639300" y="7203322"/>
          <a:ext cx="8382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124458</xdr:rowOff>
    </xdr:from>
    <xdr:to>
      <xdr:col>46</xdr:col>
      <xdr:colOff>38100</xdr:colOff>
      <xdr:row>42</xdr:row>
      <xdr:rowOff>54608</xdr:rowOff>
    </xdr:to>
    <xdr:sp macro="" textlink="">
      <xdr:nvSpPr>
        <xdr:cNvPr id="132" name="楕円 131">
          <a:extLst>
            <a:ext uri="{FF2B5EF4-FFF2-40B4-BE49-F238E27FC236}">
              <a16:creationId xmlns:a16="http://schemas.microsoft.com/office/drawing/2014/main" id="{E9B58331-717B-4758-86C5-709E05B39381}"/>
            </a:ext>
          </a:extLst>
        </xdr:cNvPr>
        <xdr:cNvSpPr/>
      </xdr:nvSpPr>
      <xdr:spPr>
        <a:xfrm>
          <a:off x="8699500" y="71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3113</xdr:rowOff>
    </xdr:from>
    <xdr:to>
      <xdr:col>50</xdr:col>
      <xdr:colOff>114300</xdr:colOff>
      <xdr:row>42</xdr:row>
      <xdr:rowOff>3808</xdr:rowOff>
    </xdr:to>
    <xdr:cxnSp macro="">
      <xdr:nvCxnSpPr>
        <xdr:cNvPr id="133" name="直線コネクタ 132">
          <a:extLst>
            <a:ext uri="{FF2B5EF4-FFF2-40B4-BE49-F238E27FC236}">
              <a16:creationId xmlns:a16="http://schemas.microsoft.com/office/drawing/2014/main" id="{D79032F4-B28E-4DBE-8C87-642BBA49422A}"/>
            </a:ext>
          </a:extLst>
        </xdr:cNvPr>
        <xdr:cNvCxnSpPr/>
      </xdr:nvCxnSpPr>
      <xdr:spPr>
        <a:xfrm flipV="1">
          <a:off x="8750300" y="7204013"/>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125424</xdr:rowOff>
    </xdr:from>
    <xdr:to>
      <xdr:col>41</xdr:col>
      <xdr:colOff>101600</xdr:colOff>
      <xdr:row>42</xdr:row>
      <xdr:rowOff>55574</xdr:rowOff>
    </xdr:to>
    <xdr:sp macro="" textlink="">
      <xdr:nvSpPr>
        <xdr:cNvPr id="134" name="楕円 133">
          <a:extLst>
            <a:ext uri="{FF2B5EF4-FFF2-40B4-BE49-F238E27FC236}">
              <a16:creationId xmlns:a16="http://schemas.microsoft.com/office/drawing/2014/main" id="{7043FD7D-DAE1-4F7B-8A10-BE6874823025}"/>
            </a:ext>
          </a:extLst>
        </xdr:cNvPr>
        <xdr:cNvSpPr/>
      </xdr:nvSpPr>
      <xdr:spPr>
        <a:xfrm>
          <a:off x="7810500" y="715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3808</xdr:rowOff>
    </xdr:from>
    <xdr:to>
      <xdr:col>45</xdr:col>
      <xdr:colOff>177800</xdr:colOff>
      <xdr:row>42</xdr:row>
      <xdr:rowOff>4774</xdr:rowOff>
    </xdr:to>
    <xdr:cxnSp macro="">
      <xdr:nvCxnSpPr>
        <xdr:cNvPr id="135" name="直線コネクタ 134">
          <a:extLst>
            <a:ext uri="{FF2B5EF4-FFF2-40B4-BE49-F238E27FC236}">
              <a16:creationId xmlns:a16="http://schemas.microsoft.com/office/drawing/2014/main" id="{99902781-70FA-4B36-BD27-F5F1B71AE4ED}"/>
            </a:ext>
          </a:extLst>
        </xdr:cNvPr>
        <xdr:cNvCxnSpPr/>
      </xdr:nvCxnSpPr>
      <xdr:spPr>
        <a:xfrm flipV="1">
          <a:off x="7861300" y="7204708"/>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36" name="n_1aveValue【道路】&#10;一人当たり延長">
          <a:extLst>
            <a:ext uri="{FF2B5EF4-FFF2-40B4-BE49-F238E27FC236}">
              <a16:creationId xmlns:a16="http://schemas.microsoft.com/office/drawing/2014/main" id="{19B5DB8E-74AA-47C1-B539-1B1E69E1AC96}"/>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37" name="n_2aveValue【道路】&#10;一人当たり延長">
          <a:extLst>
            <a:ext uri="{FF2B5EF4-FFF2-40B4-BE49-F238E27FC236}">
              <a16:creationId xmlns:a16="http://schemas.microsoft.com/office/drawing/2014/main" id="{FF0B4713-54A6-468C-8D2E-597AA682313E}"/>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38" name="n_3aveValue【道路】&#10;一人当たり延長">
          <a:extLst>
            <a:ext uri="{FF2B5EF4-FFF2-40B4-BE49-F238E27FC236}">
              <a16:creationId xmlns:a16="http://schemas.microsoft.com/office/drawing/2014/main" id="{56E46EC2-B948-47E6-B171-D8A2784D715E}"/>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39" name="n_4aveValue【道路】&#10;一人当たり延長">
          <a:extLst>
            <a:ext uri="{FF2B5EF4-FFF2-40B4-BE49-F238E27FC236}">
              <a16:creationId xmlns:a16="http://schemas.microsoft.com/office/drawing/2014/main" id="{8DEF0B2D-01D3-4112-B48B-7B0776C47B5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45040</xdr:rowOff>
    </xdr:from>
    <xdr:ext cx="534377" cy="259045"/>
    <xdr:sp macro="" textlink="">
      <xdr:nvSpPr>
        <xdr:cNvPr id="140" name="n_1mainValue【道路】&#10;一人当たり延長">
          <a:extLst>
            <a:ext uri="{FF2B5EF4-FFF2-40B4-BE49-F238E27FC236}">
              <a16:creationId xmlns:a16="http://schemas.microsoft.com/office/drawing/2014/main" id="{7B3FF97D-32BF-48AC-AA9D-34A69E158691}"/>
            </a:ext>
          </a:extLst>
        </xdr:cNvPr>
        <xdr:cNvSpPr txBox="1"/>
      </xdr:nvSpPr>
      <xdr:spPr>
        <a:xfrm>
          <a:off x="9359411" y="72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45735</xdr:rowOff>
    </xdr:from>
    <xdr:ext cx="534377" cy="259045"/>
    <xdr:sp macro="" textlink="">
      <xdr:nvSpPr>
        <xdr:cNvPr id="141" name="n_2mainValue【道路】&#10;一人当たり延長">
          <a:extLst>
            <a:ext uri="{FF2B5EF4-FFF2-40B4-BE49-F238E27FC236}">
              <a16:creationId xmlns:a16="http://schemas.microsoft.com/office/drawing/2014/main" id="{43696807-55E6-4144-9F65-71125675F17F}"/>
            </a:ext>
          </a:extLst>
        </xdr:cNvPr>
        <xdr:cNvSpPr txBox="1"/>
      </xdr:nvSpPr>
      <xdr:spPr>
        <a:xfrm>
          <a:off x="8483111" y="724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46701</xdr:rowOff>
    </xdr:from>
    <xdr:ext cx="534377" cy="259045"/>
    <xdr:sp macro="" textlink="">
      <xdr:nvSpPr>
        <xdr:cNvPr id="142" name="n_3mainValue【道路】&#10;一人当たり延長">
          <a:extLst>
            <a:ext uri="{FF2B5EF4-FFF2-40B4-BE49-F238E27FC236}">
              <a16:creationId xmlns:a16="http://schemas.microsoft.com/office/drawing/2014/main" id="{871F0777-A262-4007-91A7-F54A6C3E1018}"/>
            </a:ext>
          </a:extLst>
        </xdr:cNvPr>
        <xdr:cNvSpPr txBox="1"/>
      </xdr:nvSpPr>
      <xdr:spPr>
        <a:xfrm>
          <a:off x="7594111" y="72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1982A569-5733-4772-8623-4CFDA94D085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F620C845-C43F-4816-93F7-042F1A0C0F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808666D-3E84-49F4-A2C7-1C4355F1F9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970C3BCF-4FB0-4A01-B03A-ED32A05A13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98E9F8AE-DB9A-4D89-8EAA-67A8F0B359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669D9119-0C23-41F8-898E-CCA0BC2EC5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ACEC0430-45E9-4EE5-BACE-7BDF761325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A65FAFD3-142C-4DBE-B54C-D48499FB72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76E4C147-F15D-4D5D-8B1C-B9543609571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DA75FC84-8E73-4070-A116-458FD394D5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BEBFA06-43ED-4D48-A360-ED1CC79CA87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6B7CB52E-A9D6-4539-90AC-568A0FE164F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51A8C99C-EED9-40CD-B27D-10E45EB50FD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F96E4512-2459-4070-870A-4841EF6407C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80C4780B-B790-4D59-A555-238A5E1DACA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2CD2B57B-719A-4210-8379-78A4106EEB5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1DA95934-48B6-4649-9210-708328C2BE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522BA675-411B-4672-AE13-BE77FD96EEF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3C3D4B59-9080-4808-9C8B-83BC57BF85B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57D3199C-0EB0-4C97-B3B8-3CC59D28E46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1F4A9755-402B-441E-9D52-8E9DB287B4B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46A1E3C4-5EAE-4BBE-9A94-3303436AFCA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FE06BB1E-6B90-4FAB-AFEB-FE43632013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B56975A-F890-48AD-8C49-E8E011CFAA6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8719502D-6F55-4D99-9CB4-F49407ED18E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8" name="直線コネクタ 167">
          <a:extLst>
            <a:ext uri="{FF2B5EF4-FFF2-40B4-BE49-F238E27FC236}">
              <a16:creationId xmlns:a16="http://schemas.microsoft.com/office/drawing/2014/main" id="{066AA388-06D5-46F3-A24A-5D63A5B1BA37}"/>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D28B1FB4-E005-4354-BBEB-D89D17EDAEB3}"/>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0" name="直線コネクタ 169">
          <a:extLst>
            <a:ext uri="{FF2B5EF4-FFF2-40B4-BE49-F238E27FC236}">
              <a16:creationId xmlns:a16="http://schemas.microsoft.com/office/drawing/2014/main" id="{CFBBDE98-11EF-4677-BFAB-2D2E64CE795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E1FE545D-1D9A-4BFA-B787-58871AD7820D}"/>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2" name="直線コネクタ 171">
          <a:extLst>
            <a:ext uri="{FF2B5EF4-FFF2-40B4-BE49-F238E27FC236}">
              <a16:creationId xmlns:a16="http://schemas.microsoft.com/office/drawing/2014/main" id="{0C7E6BB1-F744-4B1C-856E-4B615A78CFB1}"/>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ADB57105-87D5-4BF4-AC7F-AC2C6B10275C}"/>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4" name="フローチャート: 判断 173">
          <a:extLst>
            <a:ext uri="{FF2B5EF4-FFF2-40B4-BE49-F238E27FC236}">
              <a16:creationId xmlns:a16="http://schemas.microsoft.com/office/drawing/2014/main" id="{9B15FD47-0DEB-42A9-A49A-FD9B2C6C7278}"/>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5" name="フローチャート: 判断 174">
          <a:extLst>
            <a:ext uri="{FF2B5EF4-FFF2-40B4-BE49-F238E27FC236}">
              <a16:creationId xmlns:a16="http://schemas.microsoft.com/office/drawing/2014/main" id="{3FFE9F8E-0250-4B3A-8EC9-390C7CE4D863}"/>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6" name="フローチャート: 判断 175">
          <a:extLst>
            <a:ext uri="{FF2B5EF4-FFF2-40B4-BE49-F238E27FC236}">
              <a16:creationId xmlns:a16="http://schemas.microsoft.com/office/drawing/2014/main" id="{3828A887-173C-4D80-BFC2-BAF0A43F0A2B}"/>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77" name="フローチャート: 判断 176">
          <a:extLst>
            <a:ext uri="{FF2B5EF4-FFF2-40B4-BE49-F238E27FC236}">
              <a16:creationId xmlns:a16="http://schemas.microsoft.com/office/drawing/2014/main" id="{150A94B6-7B06-4F15-9B48-8C185E452679}"/>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a:extLst>
            <a:ext uri="{FF2B5EF4-FFF2-40B4-BE49-F238E27FC236}">
              <a16:creationId xmlns:a16="http://schemas.microsoft.com/office/drawing/2014/main" id="{4189849E-75EA-4030-9707-DD3E71CB8757}"/>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79D06C19-1279-45AE-8873-CF7C9D6E63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035E136-A72F-45E5-A228-52F12EB900A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7755354B-15DC-408F-BF67-912BECCB89E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E4198FA-2AE4-4B20-8C09-5EA8A0FBA6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FE225C7-2A48-4882-B41A-B3C735F5D6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61867</xdr:rowOff>
    </xdr:from>
    <xdr:to>
      <xdr:col>24</xdr:col>
      <xdr:colOff>114300</xdr:colOff>
      <xdr:row>55</xdr:row>
      <xdr:rowOff>163467</xdr:rowOff>
    </xdr:to>
    <xdr:sp macro="" textlink="">
      <xdr:nvSpPr>
        <xdr:cNvPr id="184" name="楕円 183">
          <a:extLst>
            <a:ext uri="{FF2B5EF4-FFF2-40B4-BE49-F238E27FC236}">
              <a16:creationId xmlns:a16="http://schemas.microsoft.com/office/drawing/2014/main" id="{EB9BD09F-83E1-4926-A2AE-3EC404F9918A}"/>
            </a:ext>
          </a:extLst>
        </xdr:cNvPr>
        <xdr:cNvSpPr/>
      </xdr:nvSpPr>
      <xdr:spPr>
        <a:xfrm>
          <a:off x="4584700" y="9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3464</xdr:rowOff>
    </xdr:from>
    <xdr:ext cx="340478" cy="259045"/>
    <xdr:sp macro="" textlink="">
      <xdr:nvSpPr>
        <xdr:cNvPr id="185" name="【橋りょう・トンネル】&#10;有形固定資産減価償却率該当値テキスト">
          <a:extLst>
            <a:ext uri="{FF2B5EF4-FFF2-40B4-BE49-F238E27FC236}">
              <a16:creationId xmlns:a16="http://schemas.microsoft.com/office/drawing/2014/main" id="{BFC280B4-0745-4274-9DA8-D512354EFA9F}"/>
            </a:ext>
          </a:extLst>
        </xdr:cNvPr>
        <xdr:cNvSpPr txBox="1"/>
      </xdr:nvSpPr>
      <xdr:spPr>
        <a:xfrm>
          <a:off x="4673600" y="9433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40640</xdr:rowOff>
    </xdr:from>
    <xdr:to>
      <xdr:col>20</xdr:col>
      <xdr:colOff>38100</xdr:colOff>
      <xdr:row>55</xdr:row>
      <xdr:rowOff>142240</xdr:rowOff>
    </xdr:to>
    <xdr:sp macro="" textlink="">
      <xdr:nvSpPr>
        <xdr:cNvPr id="186" name="楕円 185">
          <a:extLst>
            <a:ext uri="{FF2B5EF4-FFF2-40B4-BE49-F238E27FC236}">
              <a16:creationId xmlns:a16="http://schemas.microsoft.com/office/drawing/2014/main" id="{7056A195-D334-403B-A89C-4CB08F449A9A}"/>
            </a:ext>
          </a:extLst>
        </xdr:cNvPr>
        <xdr:cNvSpPr/>
      </xdr:nvSpPr>
      <xdr:spPr>
        <a:xfrm>
          <a:off x="3746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91440</xdr:rowOff>
    </xdr:from>
    <xdr:to>
      <xdr:col>24</xdr:col>
      <xdr:colOff>63500</xdr:colOff>
      <xdr:row>55</xdr:row>
      <xdr:rowOff>112667</xdr:rowOff>
    </xdr:to>
    <xdr:cxnSp macro="">
      <xdr:nvCxnSpPr>
        <xdr:cNvPr id="187" name="直線コネクタ 186">
          <a:extLst>
            <a:ext uri="{FF2B5EF4-FFF2-40B4-BE49-F238E27FC236}">
              <a16:creationId xmlns:a16="http://schemas.microsoft.com/office/drawing/2014/main" id="{CE78A425-83CD-484A-A134-555DE16D81D5}"/>
            </a:ext>
          </a:extLst>
        </xdr:cNvPr>
        <xdr:cNvCxnSpPr/>
      </xdr:nvCxnSpPr>
      <xdr:spPr>
        <a:xfrm>
          <a:off x="3797300" y="952119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47172</xdr:rowOff>
    </xdr:from>
    <xdr:to>
      <xdr:col>15</xdr:col>
      <xdr:colOff>101600</xdr:colOff>
      <xdr:row>55</xdr:row>
      <xdr:rowOff>148772</xdr:rowOff>
    </xdr:to>
    <xdr:sp macro="" textlink="">
      <xdr:nvSpPr>
        <xdr:cNvPr id="188" name="楕円 187">
          <a:extLst>
            <a:ext uri="{FF2B5EF4-FFF2-40B4-BE49-F238E27FC236}">
              <a16:creationId xmlns:a16="http://schemas.microsoft.com/office/drawing/2014/main" id="{D158D3DD-F51B-4B4A-BDF2-D701D2E9C5F1}"/>
            </a:ext>
          </a:extLst>
        </xdr:cNvPr>
        <xdr:cNvSpPr/>
      </xdr:nvSpPr>
      <xdr:spPr>
        <a:xfrm>
          <a:off x="28575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91440</xdr:rowOff>
    </xdr:from>
    <xdr:to>
      <xdr:col>19</xdr:col>
      <xdr:colOff>177800</xdr:colOff>
      <xdr:row>55</xdr:row>
      <xdr:rowOff>97972</xdr:rowOff>
    </xdr:to>
    <xdr:cxnSp macro="">
      <xdr:nvCxnSpPr>
        <xdr:cNvPr id="189" name="直線コネクタ 188">
          <a:extLst>
            <a:ext uri="{FF2B5EF4-FFF2-40B4-BE49-F238E27FC236}">
              <a16:creationId xmlns:a16="http://schemas.microsoft.com/office/drawing/2014/main" id="{AE09BB49-18B2-41C3-A994-D4D2E1494B8F}"/>
            </a:ext>
          </a:extLst>
        </xdr:cNvPr>
        <xdr:cNvCxnSpPr/>
      </xdr:nvCxnSpPr>
      <xdr:spPr>
        <a:xfrm flipV="1">
          <a:off x="2908300" y="95211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29210</xdr:rowOff>
    </xdr:from>
    <xdr:to>
      <xdr:col>10</xdr:col>
      <xdr:colOff>165100</xdr:colOff>
      <xdr:row>55</xdr:row>
      <xdr:rowOff>130810</xdr:rowOff>
    </xdr:to>
    <xdr:sp macro="" textlink="">
      <xdr:nvSpPr>
        <xdr:cNvPr id="190" name="楕円 189">
          <a:extLst>
            <a:ext uri="{FF2B5EF4-FFF2-40B4-BE49-F238E27FC236}">
              <a16:creationId xmlns:a16="http://schemas.microsoft.com/office/drawing/2014/main" id="{8D5315E8-FBC5-4DA9-A8E3-B0B9A09DED35}"/>
            </a:ext>
          </a:extLst>
        </xdr:cNvPr>
        <xdr:cNvSpPr/>
      </xdr:nvSpPr>
      <xdr:spPr>
        <a:xfrm>
          <a:off x="1968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80010</xdr:rowOff>
    </xdr:from>
    <xdr:to>
      <xdr:col>15</xdr:col>
      <xdr:colOff>50800</xdr:colOff>
      <xdr:row>55</xdr:row>
      <xdr:rowOff>97972</xdr:rowOff>
    </xdr:to>
    <xdr:cxnSp macro="">
      <xdr:nvCxnSpPr>
        <xdr:cNvPr id="191" name="直線コネクタ 190">
          <a:extLst>
            <a:ext uri="{FF2B5EF4-FFF2-40B4-BE49-F238E27FC236}">
              <a16:creationId xmlns:a16="http://schemas.microsoft.com/office/drawing/2014/main" id="{4D11041F-8D6B-436F-874A-F4B90A4CA060}"/>
            </a:ext>
          </a:extLst>
        </xdr:cNvPr>
        <xdr:cNvCxnSpPr/>
      </xdr:nvCxnSpPr>
      <xdr:spPr>
        <a:xfrm>
          <a:off x="2019300" y="95097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521081D2-2E6C-454E-A6FA-8001B3EDD399}"/>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188144DB-C059-4686-9BC8-9A9714598EF4}"/>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3A9EBAA1-206F-4EF8-9177-E8B8719B98BD}"/>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AC453827-BF41-45A1-8D0B-82BDD145F668}"/>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158767</xdr:rowOff>
    </xdr:from>
    <xdr:ext cx="340478" cy="259045"/>
    <xdr:sp macro="" textlink="">
      <xdr:nvSpPr>
        <xdr:cNvPr id="196" name="n_1mainValue【橋りょう・トンネル】&#10;有形固定資産減価償却率">
          <a:extLst>
            <a:ext uri="{FF2B5EF4-FFF2-40B4-BE49-F238E27FC236}">
              <a16:creationId xmlns:a16="http://schemas.microsoft.com/office/drawing/2014/main" id="{DD4FD8DC-2174-424F-91AC-BCC2DD7091CC}"/>
            </a:ext>
          </a:extLst>
        </xdr:cNvPr>
        <xdr:cNvSpPr txBox="1"/>
      </xdr:nvSpPr>
      <xdr:spPr>
        <a:xfrm>
          <a:off x="3614361" y="92456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165299</xdr:rowOff>
    </xdr:from>
    <xdr:ext cx="340478" cy="259045"/>
    <xdr:sp macro="" textlink="">
      <xdr:nvSpPr>
        <xdr:cNvPr id="197" name="n_2mainValue【橋りょう・トンネル】&#10;有形固定資産減価償却率">
          <a:extLst>
            <a:ext uri="{FF2B5EF4-FFF2-40B4-BE49-F238E27FC236}">
              <a16:creationId xmlns:a16="http://schemas.microsoft.com/office/drawing/2014/main" id="{DF51E85D-73B0-4AED-A3A5-1200A38A0CE3}"/>
            </a:ext>
          </a:extLst>
        </xdr:cNvPr>
        <xdr:cNvSpPr txBox="1"/>
      </xdr:nvSpPr>
      <xdr:spPr>
        <a:xfrm>
          <a:off x="2738061" y="92521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147337</xdr:rowOff>
    </xdr:from>
    <xdr:ext cx="340478" cy="259045"/>
    <xdr:sp macro="" textlink="">
      <xdr:nvSpPr>
        <xdr:cNvPr id="198" name="n_3mainValue【橋りょう・トンネル】&#10;有形固定資産減価償却率">
          <a:extLst>
            <a:ext uri="{FF2B5EF4-FFF2-40B4-BE49-F238E27FC236}">
              <a16:creationId xmlns:a16="http://schemas.microsoft.com/office/drawing/2014/main" id="{AB68004E-4B3E-481A-9FEB-354594A797BA}"/>
            </a:ext>
          </a:extLst>
        </xdr:cNvPr>
        <xdr:cNvSpPr txBox="1"/>
      </xdr:nvSpPr>
      <xdr:spPr>
        <a:xfrm>
          <a:off x="1849061" y="9234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83361DDC-FADB-411F-9701-A5F24CEF4C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AC58C2-4B36-44E3-A03C-213FF24700B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547573D4-CF07-4569-9E93-7B51C5987D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C9BC5717-73AA-4DA4-853D-A97C8CD688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37BAD51E-0084-4DFE-90F8-EAC6CEC7B0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B03D9E07-4134-4914-BCDF-AF33A132E6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E14FB0B8-1F4D-48C0-BDEE-B3217DA52D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5686B3D8-B1AC-4335-A824-158DF47B915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931C7776-66E3-46E0-B438-C55A347183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742A0D4B-7520-4181-9E94-7A69155AD3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F952C73B-DB08-4630-9675-C427DD96BE0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E1CAEBE8-F9AC-415A-B4A6-DA820F536C71}"/>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C476F38E-B681-478E-952B-AAE45E6B4EE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18F05889-8106-4A14-9CAC-6968824B941C}"/>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A93F637C-92B2-418E-8352-D9ADA9C7F277}"/>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3E494774-384D-469E-A1DB-5E017FF0EA6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63AD5FB9-91CE-4C4B-AAB8-78FE5A76CC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87A68392-1A55-4D09-B50D-E07921A996B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F60B3AC0-6C03-437F-983C-51B040BA55F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F50F1CDD-C8AD-411E-879F-043EA514DCB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2AFEC4C5-46BF-4775-9CF8-76735890954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0" name="直線コネクタ 219">
          <a:extLst>
            <a:ext uri="{FF2B5EF4-FFF2-40B4-BE49-F238E27FC236}">
              <a16:creationId xmlns:a16="http://schemas.microsoft.com/office/drawing/2014/main" id="{AE68807C-B045-433F-BE3E-7425C9A8250B}"/>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B952EBCD-6115-4A6F-B451-EFAEB0274F0A}"/>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22" name="直線コネクタ 221">
          <a:extLst>
            <a:ext uri="{FF2B5EF4-FFF2-40B4-BE49-F238E27FC236}">
              <a16:creationId xmlns:a16="http://schemas.microsoft.com/office/drawing/2014/main" id="{FA3EFBEB-7224-4290-84B1-749C66BB6A91}"/>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D4921A6A-6F85-43F3-9335-80C06FF705A3}"/>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24" name="直線コネクタ 223">
          <a:extLst>
            <a:ext uri="{FF2B5EF4-FFF2-40B4-BE49-F238E27FC236}">
              <a16:creationId xmlns:a16="http://schemas.microsoft.com/office/drawing/2014/main" id="{C215D9FE-24A5-4C95-A71B-4F994334B3E7}"/>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38107260-BC27-4722-9F98-548DCD09CA32}"/>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26" name="フローチャート: 判断 225">
          <a:extLst>
            <a:ext uri="{FF2B5EF4-FFF2-40B4-BE49-F238E27FC236}">
              <a16:creationId xmlns:a16="http://schemas.microsoft.com/office/drawing/2014/main" id="{5D44107A-5324-43FB-83E8-D250B977395F}"/>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27" name="フローチャート: 判断 226">
          <a:extLst>
            <a:ext uri="{FF2B5EF4-FFF2-40B4-BE49-F238E27FC236}">
              <a16:creationId xmlns:a16="http://schemas.microsoft.com/office/drawing/2014/main" id="{8EA6A7C5-0E2C-4686-933D-EBA0D842D9EF}"/>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28" name="フローチャート: 判断 227">
          <a:extLst>
            <a:ext uri="{FF2B5EF4-FFF2-40B4-BE49-F238E27FC236}">
              <a16:creationId xmlns:a16="http://schemas.microsoft.com/office/drawing/2014/main" id="{A67E92D9-31EC-4F9A-AF20-7FBAFFA235D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29" name="フローチャート: 判断 228">
          <a:extLst>
            <a:ext uri="{FF2B5EF4-FFF2-40B4-BE49-F238E27FC236}">
              <a16:creationId xmlns:a16="http://schemas.microsoft.com/office/drawing/2014/main" id="{6C435DB1-BAFA-4A50-8C3E-7F7E16681BB1}"/>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0" name="フローチャート: 判断 229">
          <a:extLst>
            <a:ext uri="{FF2B5EF4-FFF2-40B4-BE49-F238E27FC236}">
              <a16:creationId xmlns:a16="http://schemas.microsoft.com/office/drawing/2014/main" id="{A955BD7C-7094-4C5A-AD47-891D18C04C85}"/>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DF02567B-1504-4FBD-863E-28DAE06D2DC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F9DAA3DC-DC05-4A8B-AC7A-868C2C6D54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037C970-2FA3-4991-9E0B-CCB65D53B34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93A7C0B-87C4-4776-8A38-60F7D14041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6423786-A4AF-4143-A350-6BB40E8832B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100655</xdr:rowOff>
    </xdr:from>
    <xdr:to>
      <xdr:col>55</xdr:col>
      <xdr:colOff>50800</xdr:colOff>
      <xdr:row>64</xdr:row>
      <xdr:rowOff>30805</xdr:rowOff>
    </xdr:to>
    <xdr:sp macro="" textlink="">
      <xdr:nvSpPr>
        <xdr:cNvPr id="236" name="楕円 235">
          <a:extLst>
            <a:ext uri="{FF2B5EF4-FFF2-40B4-BE49-F238E27FC236}">
              <a16:creationId xmlns:a16="http://schemas.microsoft.com/office/drawing/2014/main" id="{2B0C808A-C6C1-4D91-82F6-49E8217C85C3}"/>
            </a:ext>
          </a:extLst>
        </xdr:cNvPr>
        <xdr:cNvSpPr/>
      </xdr:nvSpPr>
      <xdr:spPr>
        <a:xfrm>
          <a:off x="10426700" y="109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15582</xdr:rowOff>
    </xdr:from>
    <xdr:ext cx="534377" cy="259045"/>
    <xdr:sp macro="" textlink="">
      <xdr:nvSpPr>
        <xdr:cNvPr id="237" name="【橋りょう・トンネル】&#10;一人当たり有形固定資産（償却資産）額該当値テキスト">
          <a:extLst>
            <a:ext uri="{FF2B5EF4-FFF2-40B4-BE49-F238E27FC236}">
              <a16:creationId xmlns:a16="http://schemas.microsoft.com/office/drawing/2014/main" id="{B7B7789E-B692-489B-B594-C73233160D12}"/>
            </a:ext>
          </a:extLst>
        </xdr:cNvPr>
        <xdr:cNvSpPr txBox="1"/>
      </xdr:nvSpPr>
      <xdr:spPr>
        <a:xfrm>
          <a:off x="10515600" y="10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102329</xdr:rowOff>
    </xdr:from>
    <xdr:to>
      <xdr:col>50</xdr:col>
      <xdr:colOff>165100</xdr:colOff>
      <xdr:row>64</xdr:row>
      <xdr:rowOff>32479</xdr:rowOff>
    </xdr:to>
    <xdr:sp macro="" textlink="">
      <xdr:nvSpPr>
        <xdr:cNvPr id="238" name="楕円 237">
          <a:extLst>
            <a:ext uri="{FF2B5EF4-FFF2-40B4-BE49-F238E27FC236}">
              <a16:creationId xmlns:a16="http://schemas.microsoft.com/office/drawing/2014/main" id="{F92CA15B-2EC0-470E-BDA1-CD9CB7533F08}"/>
            </a:ext>
          </a:extLst>
        </xdr:cNvPr>
        <xdr:cNvSpPr/>
      </xdr:nvSpPr>
      <xdr:spPr>
        <a:xfrm>
          <a:off x="9588500" y="1090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151455</xdr:rowOff>
    </xdr:from>
    <xdr:to>
      <xdr:col>55</xdr:col>
      <xdr:colOff>0</xdr:colOff>
      <xdr:row>63</xdr:row>
      <xdr:rowOff>153129</xdr:rowOff>
    </xdr:to>
    <xdr:cxnSp macro="">
      <xdr:nvCxnSpPr>
        <xdr:cNvPr id="239" name="直線コネクタ 238">
          <a:extLst>
            <a:ext uri="{FF2B5EF4-FFF2-40B4-BE49-F238E27FC236}">
              <a16:creationId xmlns:a16="http://schemas.microsoft.com/office/drawing/2014/main" id="{9ED249E7-5A38-49A1-8DCD-CC30CF88746E}"/>
            </a:ext>
          </a:extLst>
        </xdr:cNvPr>
        <xdr:cNvCxnSpPr/>
      </xdr:nvCxnSpPr>
      <xdr:spPr>
        <a:xfrm flipV="1">
          <a:off x="9639300" y="10952805"/>
          <a:ext cx="83820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110005</xdr:rowOff>
    </xdr:from>
    <xdr:to>
      <xdr:col>46</xdr:col>
      <xdr:colOff>38100</xdr:colOff>
      <xdr:row>64</xdr:row>
      <xdr:rowOff>40155</xdr:rowOff>
    </xdr:to>
    <xdr:sp macro="" textlink="">
      <xdr:nvSpPr>
        <xdr:cNvPr id="240" name="楕円 239">
          <a:extLst>
            <a:ext uri="{FF2B5EF4-FFF2-40B4-BE49-F238E27FC236}">
              <a16:creationId xmlns:a16="http://schemas.microsoft.com/office/drawing/2014/main" id="{8429B188-E7D3-4F05-9523-6DFB28862601}"/>
            </a:ext>
          </a:extLst>
        </xdr:cNvPr>
        <xdr:cNvSpPr/>
      </xdr:nvSpPr>
      <xdr:spPr>
        <a:xfrm>
          <a:off x="8699500" y="109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153129</xdr:rowOff>
    </xdr:from>
    <xdr:to>
      <xdr:col>50</xdr:col>
      <xdr:colOff>114300</xdr:colOff>
      <xdr:row>63</xdr:row>
      <xdr:rowOff>160805</xdr:rowOff>
    </xdr:to>
    <xdr:cxnSp macro="">
      <xdr:nvCxnSpPr>
        <xdr:cNvPr id="241" name="直線コネクタ 240">
          <a:extLst>
            <a:ext uri="{FF2B5EF4-FFF2-40B4-BE49-F238E27FC236}">
              <a16:creationId xmlns:a16="http://schemas.microsoft.com/office/drawing/2014/main" id="{CBD1F77F-CF28-41ED-95AB-DFEF85EA65C9}"/>
            </a:ext>
          </a:extLst>
        </xdr:cNvPr>
        <xdr:cNvCxnSpPr/>
      </xdr:nvCxnSpPr>
      <xdr:spPr>
        <a:xfrm flipV="1">
          <a:off x="8750300" y="10954479"/>
          <a:ext cx="8890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111909</xdr:rowOff>
    </xdr:from>
    <xdr:to>
      <xdr:col>41</xdr:col>
      <xdr:colOff>101600</xdr:colOff>
      <xdr:row>64</xdr:row>
      <xdr:rowOff>42059</xdr:rowOff>
    </xdr:to>
    <xdr:sp macro="" textlink="">
      <xdr:nvSpPr>
        <xdr:cNvPr id="242" name="楕円 241">
          <a:extLst>
            <a:ext uri="{FF2B5EF4-FFF2-40B4-BE49-F238E27FC236}">
              <a16:creationId xmlns:a16="http://schemas.microsoft.com/office/drawing/2014/main" id="{9CCB4F08-F25C-4DE6-880C-0F5961534D84}"/>
            </a:ext>
          </a:extLst>
        </xdr:cNvPr>
        <xdr:cNvSpPr/>
      </xdr:nvSpPr>
      <xdr:spPr>
        <a:xfrm>
          <a:off x="7810500" y="109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160805</xdr:rowOff>
    </xdr:from>
    <xdr:to>
      <xdr:col>45</xdr:col>
      <xdr:colOff>177800</xdr:colOff>
      <xdr:row>63</xdr:row>
      <xdr:rowOff>162709</xdr:rowOff>
    </xdr:to>
    <xdr:cxnSp macro="">
      <xdr:nvCxnSpPr>
        <xdr:cNvPr id="243" name="直線コネクタ 242">
          <a:extLst>
            <a:ext uri="{FF2B5EF4-FFF2-40B4-BE49-F238E27FC236}">
              <a16:creationId xmlns:a16="http://schemas.microsoft.com/office/drawing/2014/main" id="{F87564C5-5CD1-4992-9797-FF101E2EC657}"/>
            </a:ext>
          </a:extLst>
        </xdr:cNvPr>
        <xdr:cNvCxnSpPr/>
      </xdr:nvCxnSpPr>
      <xdr:spPr>
        <a:xfrm flipV="1">
          <a:off x="7861300" y="10962155"/>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EC7E9CD-1196-4BC7-9422-089B4F74A571}"/>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AE47BD85-3CF8-4F6F-BE0E-5BF8BA9B7FB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A0311163-072C-414A-AA8B-785EEDFF91C6}"/>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8C1E3D38-C28E-4BB0-9FCC-C8026744DB81}"/>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23606</xdr:rowOff>
    </xdr:from>
    <xdr:ext cx="534377" cy="259045"/>
    <xdr:sp macro="" textlink="">
      <xdr:nvSpPr>
        <xdr:cNvPr id="248" name="n_1mainValue【橋りょう・トンネル】&#10;一人当たり有形固定資産（償却資産）額">
          <a:extLst>
            <a:ext uri="{FF2B5EF4-FFF2-40B4-BE49-F238E27FC236}">
              <a16:creationId xmlns:a16="http://schemas.microsoft.com/office/drawing/2014/main" id="{00B800D8-1E10-4FDA-8A75-F9DADE2E48BB}"/>
            </a:ext>
          </a:extLst>
        </xdr:cNvPr>
        <xdr:cNvSpPr txBox="1"/>
      </xdr:nvSpPr>
      <xdr:spPr>
        <a:xfrm>
          <a:off x="9359411" y="1099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31282</xdr:rowOff>
    </xdr:from>
    <xdr:ext cx="534377" cy="259045"/>
    <xdr:sp macro="" textlink="">
      <xdr:nvSpPr>
        <xdr:cNvPr id="249" name="n_2mainValue【橋りょう・トンネル】&#10;一人当たり有形固定資産（償却資産）額">
          <a:extLst>
            <a:ext uri="{FF2B5EF4-FFF2-40B4-BE49-F238E27FC236}">
              <a16:creationId xmlns:a16="http://schemas.microsoft.com/office/drawing/2014/main" id="{0E87CCF6-F16A-4CCE-878D-63B145B4C6E6}"/>
            </a:ext>
          </a:extLst>
        </xdr:cNvPr>
        <xdr:cNvSpPr txBox="1"/>
      </xdr:nvSpPr>
      <xdr:spPr>
        <a:xfrm>
          <a:off x="8483111" y="110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33186</xdr:rowOff>
    </xdr:from>
    <xdr:ext cx="534377" cy="259045"/>
    <xdr:sp macro="" textlink="">
      <xdr:nvSpPr>
        <xdr:cNvPr id="250" name="n_3mainValue【橋りょう・トンネル】&#10;一人当たり有形固定資産（償却資産）額">
          <a:extLst>
            <a:ext uri="{FF2B5EF4-FFF2-40B4-BE49-F238E27FC236}">
              <a16:creationId xmlns:a16="http://schemas.microsoft.com/office/drawing/2014/main" id="{081C5CCC-E26F-4094-A307-7B1FED961CA5}"/>
            </a:ext>
          </a:extLst>
        </xdr:cNvPr>
        <xdr:cNvSpPr txBox="1"/>
      </xdr:nvSpPr>
      <xdr:spPr>
        <a:xfrm>
          <a:off x="7594111" y="110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3DB8124B-85EC-4957-8662-2999DA987B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C933D8A-C561-4DAD-90B4-C1400301092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C85790C-0C68-4BCB-A72F-8448A5A7F6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C5209622-F8C2-4D91-ACCD-A433FB1A16B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1A4590B9-BE24-4C5E-9743-8392EE703A1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E36D5712-95E9-4C43-9121-4F2C7EDC98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BE9C3BCC-4C27-485E-AD5E-B0BBD5754CC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8642517F-F474-415F-9A35-E7BD836C75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85D9C1B9-808F-4A2E-BD93-46F31734CF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746AE3D0-FA10-490F-9D3C-9DBAC2F87A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DDBEAEC-5306-45C3-B091-9FC09B5452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DCF30044-E428-48AE-87BF-4208D421AF4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3F7F97E8-87BC-4624-B26F-9F7C892F47F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2F0406BB-2875-40D7-90E5-76BE1401CC9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5E21B101-A43B-47AE-9EA6-ECBC9BD16AB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6F7092E5-95F3-442F-9EEC-658A8B0C55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090EC16F-393A-4086-A41B-169F9E42DB0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9A0B7B06-DD41-48D2-A024-99DBF753464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1EAF9E15-DE05-4438-8ACB-E817D4975F4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4789A25E-0763-4844-BAF5-9104C7747F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F87C5DA5-D1FF-469B-8F73-482F6905BFC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46E0B99A-48EC-4BC8-8638-EB3BCE06E4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C192069C-7154-49CD-A36B-07D45CF94B4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8EC2A064-EBA7-47D3-B255-1C19893C0A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75" name="直線コネクタ 274">
          <a:extLst>
            <a:ext uri="{FF2B5EF4-FFF2-40B4-BE49-F238E27FC236}">
              <a16:creationId xmlns:a16="http://schemas.microsoft.com/office/drawing/2014/main" id="{D62290C7-9957-4E89-9BA1-6B1FAEF39137}"/>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50575A07-8B73-4FF6-A3EE-F8AD7D0C8332}"/>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7" name="直線コネクタ 276">
          <a:extLst>
            <a:ext uri="{FF2B5EF4-FFF2-40B4-BE49-F238E27FC236}">
              <a16:creationId xmlns:a16="http://schemas.microsoft.com/office/drawing/2014/main" id="{9CA0AF6C-1897-4791-B9F3-894ED41427EA}"/>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FA56FDD4-A240-4C34-825A-2779E420862F}"/>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79" name="直線コネクタ 278">
          <a:extLst>
            <a:ext uri="{FF2B5EF4-FFF2-40B4-BE49-F238E27FC236}">
              <a16:creationId xmlns:a16="http://schemas.microsoft.com/office/drawing/2014/main" id="{6359B456-5619-4918-9747-539E0893DC54}"/>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9DDB45B5-861F-4D7E-B1FD-7B6B1F4A2E2C}"/>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1" name="フローチャート: 判断 280">
          <a:extLst>
            <a:ext uri="{FF2B5EF4-FFF2-40B4-BE49-F238E27FC236}">
              <a16:creationId xmlns:a16="http://schemas.microsoft.com/office/drawing/2014/main" id="{647EB023-F463-411E-86C1-07D02E35F7D5}"/>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2" name="フローチャート: 判断 281">
          <a:extLst>
            <a:ext uri="{FF2B5EF4-FFF2-40B4-BE49-F238E27FC236}">
              <a16:creationId xmlns:a16="http://schemas.microsoft.com/office/drawing/2014/main" id="{AE24F7B0-0B90-465C-8A88-668F7DDFA32B}"/>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3" name="フローチャート: 判断 282">
          <a:extLst>
            <a:ext uri="{FF2B5EF4-FFF2-40B4-BE49-F238E27FC236}">
              <a16:creationId xmlns:a16="http://schemas.microsoft.com/office/drawing/2014/main" id="{2FA54D83-77BE-44B3-B682-89C9F21E575F}"/>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4" name="フローチャート: 判断 283">
          <a:extLst>
            <a:ext uri="{FF2B5EF4-FFF2-40B4-BE49-F238E27FC236}">
              <a16:creationId xmlns:a16="http://schemas.microsoft.com/office/drawing/2014/main" id="{BCBD966C-049E-4AE2-AE27-C802F85B358C}"/>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5" name="フローチャート: 判断 284">
          <a:extLst>
            <a:ext uri="{FF2B5EF4-FFF2-40B4-BE49-F238E27FC236}">
              <a16:creationId xmlns:a16="http://schemas.microsoft.com/office/drawing/2014/main" id="{3A373F04-01C5-4237-A63C-99C622366214}"/>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BE579D4-67D3-442A-8C5F-2ACAF98EB79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5324194-352E-4A77-8696-DEC455228A8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9CCD2FC-8399-420C-8A0F-C751C76CD71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2BFFD55-8857-44CC-864A-B94287D1A52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9C70CB0-A685-4844-998C-3BD477E665E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1" name="楕円 290">
          <a:extLst>
            <a:ext uri="{FF2B5EF4-FFF2-40B4-BE49-F238E27FC236}">
              <a16:creationId xmlns:a16="http://schemas.microsoft.com/office/drawing/2014/main" id="{68BEAC50-54E6-4671-B9E0-6C22B9A10B0E}"/>
            </a:ext>
          </a:extLst>
        </xdr:cNvPr>
        <xdr:cNvSpPr/>
      </xdr:nvSpPr>
      <xdr:spPr>
        <a:xfrm>
          <a:off x="45847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120032</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C0640551-3137-481D-8190-7E7F6FE09F8C}"/>
            </a:ext>
          </a:extLst>
        </xdr:cNvPr>
        <xdr:cNvSpPr txBox="1"/>
      </xdr:nvSpPr>
      <xdr:spPr>
        <a:xfrm>
          <a:off x="4673600"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293" name="楕円 292">
          <a:extLst>
            <a:ext uri="{FF2B5EF4-FFF2-40B4-BE49-F238E27FC236}">
              <a16:creationId xmlns:a16="http://schemas.microsoft.com/office/drawing/2014/main" id="{619FB9D1-4F0A-472E-BE35-ABA49C44B440}"/>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146686</xdr:rowOff>
    </xdr:to>
    <xdr:cxnSp macro="">
      <xdr:nvCxnSpPr>
        <xdr:cNvPr id="294" name="直線コネクタ 293">
          <a:extLst>
            <a:ext uri="{FF2B5EF4-FFF2-40B4-BE49-F238E27FC236}">
              <a16:creationId xmlns:a16="http://schemas.microsoft.com/office/drawing/2014/main" id="{D6DABC32-9F18-4910-939A-243DDB28B0FE}"/>
            </a:ext>
          </a:extLst>
        </xdr:cNvPr>
        <xdr:cNvCxnSpPr/>
      </xdr:nvCxnSpPr>
      <xdr:spPr>
        <a:xfrm flipV="1">
          <a:off x="3797300" y="14251305"/>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19686</xdr:rowOff>
    </xdr:from>
    <xdr:to>
      <xdr:col>15</xdr:col>
      <xdr:colOff>101600</xdr:colOff>
      <xdr:row>83</xdr:row>
      <xdr:rowOff>121286</xdr:rowOff>
    </xdr:to>
    <xdr:sp macro="" textlink="">
      <xdr:nvSpPr>
        <xdr:cNvPr id="295" name="楕円 294">
          <a:extLst>
            <a:ext uri="{FF2B5EF4-FFF2-40B4-BE49-F238E27FC236}">
              <a16:creationId xmlns:a16="http://schemas.microsoft.com/office/drawing/2014/main" id="{49D10CD7-12FB-4D42-BA77-EE640C017A62}"/>
            </a:ext>
          </a:extLst>
        </xdr:cNvPr>
        <xdr:cNvSpPr/>
      </xdr:nvSpPr>
      <xdr:spPr>
        <a:xfrm>
          <a:off x="2857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70486</xdr:rowOff>
    </xdr:from>
    <xdr:to>
      <xdr:col>19</xdr:col>
      <xdr:colOff>177800</xdr:colOff>
      <xdr:row>83</xdr:row>
      <xdr:rowOff>146686</xdr:rowOff>
    </xdr:to>
    <xdr:cxnSp macro="">
      <xdr:nvCxnSpPr>
        <xdr:cNvPr id="296" name="直線コネクタ 295">
          <a:extLst>
            <a:ext uri="{FF2B5EF4-FFF2-40B4-BE49-F238E27FC236}">
              <a16:creationId xmlns:a16="http://schemas.microsoft.com/office/drawing/2014/main" id="{D58F0C0F-8562-493A-A408-37EED7782BB2}"/>
            </a:ext>
          </a:extLst>
        </xdr:cNvPr>
        <xdr:cNvCxnSpPr/>
      </xdr:nvCxnSpPr>
      <xdr:spPr>
        <a:xfrm>
          <a:off x="2908300" y="143008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12064</xdr:rowOff>
    </xdr:from>
    <xdr:to>
      <xdr:col>10</xdr:col>
      <xdr:colOff>165100</xdr:colOff>
      <xdr:row>83</xdr:row>
      <xdr:rowOff>113664</xdr:rowOff>
    </xdr:to>
    <xdr:sp macro="" textlink="">
      <xdr:nvSpPr>
        <xdr:cNvPr id="297" name="楕円 296">
          <a:extLst>
            <a:ext uri="{FF2B5EF4-FFF2-40B4-BE49-F238E27FC236}">
              <a16:creationId xmlns:a16="http://schemas.microsoft.com/office/drawing/2014/main" id="{E656292E-3548-4274-964B-AE22FA57F722}"/>
            </a:ext>
          </a:extLst>
        </xdr:cNvPr>
        <xdr:cNvSpPr/>
      </xdr:nvSpPr>
      <xdr:spPr>
        <a:xfrm>
          <a:off x="1968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62864</xdr:rowOff>
    </xdr:from>
    <xdr:to>
      <xdr:col>15</xdr:col>
      <xdr:colOff>50800</xdr:colOff>
      <xdr:row>83</xdr:row>
      <xdr:rowOff>70486</xdr:rowOff>
    </xdr:to>
    <xdr:cxnSp macro="">
      <xdr:nvCxnSpPr>
        <xdr:cNvPr id="298" name="直線コネクタ 297">
          <a:extLst>
            <a:ext uri="{FF2B5EF4-FFF2-40B4-BE49-F238E27FC236}">
              <a16:creationId xmlns:a16="http://schemas.microsoft.com/office/drawing/2014/main" id="{5D6BA59B-8671-47EC-8429-37DCEF873560}"/>
            </a:ext>
          </a:extLst>
        </xdr:cNvPr>
        <xdr:cNvCxnSpPr/>
      </xdr:nvCxnSpPr>
      <xdr:spPr>
        <a:xfrm>
          <a:off x="2019300" y="142932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9" name="n_1aveValue【公営住宅】&#10;有形固定資産減価償却率">
          <a:extLst>
            <a:ext uri="{FF2B5EF4-FFF2-40B4-BE49-F238E27FC236}">
              <a16:creationId xmlns:a16="http://schemas.microsoft.com/office/drawing/2014/main" id="{565842A6-F942-4853-9C82-A2C94F5BF56C}"/>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00" name="n_2aveValue【公営住宅】&#10;有形固定資産減価償却率">
          <a:extLst>
            <a:ext uri="{FF2B5EF4-FFF2-40B4-BE49-F238E27FC236}">
              <a16:creationId xmlns:a16="http://schemas.microsoft.com/office/drawing/2014/main" id="{EE2F8B3A-D77B-4029-BFFA-D431A770E793}"/>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01" name="n_3aveValue【公営住宅】&#10;有形固定資産減価償却率">
          <a:extLst>
            <a:ext uri="{FF2B5EF4-FFF2-40B4-BE49-F238E27FC236}">
              <a16:creationId xmlns:a16="http://schemas.microsoft.com/office/drawing/2014/main" id="{6A38673F-22F9-40D3-BCB7-82529BD00A8E}"/>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2" name="n_4aveValue【公営住宅】&#10;有形固定資産減価償却率">
          <a:extLst>
            <a:ext uri="{FF2B5EF4-FFF2-40B4-BE49-F238E27FC236}">
              <a16:creationId xmlns:a16="http://schemas.microsoft.com/office/drawing/2014/main" id="{51A51255-6913-4002-92F4-25C06A928AA5}"/>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03" name="n_1mainValue【公営住宅】&#10;有形固定資産減価償却率">
          <a:extLst>
            <a:ext uri="{FF2B5EF4-FFF2-40B4-BE49-F238E27FC236}">
              <a16:creationId xmlns:a16="http://schemas.microsoft.com/office/drawing/2014/main" id="{F427F6F4-6A04-4E1C-BC29-07DF73B46A8C}"/>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304" name="n_2mainValue【公営住宅】&#10;有形固定資産減価償却率">
          <a:extLst>
            <a:ext uri="{FF2B5EF4-FFF2-40B4-BE49-F238E27FC236}">
              <a16:creationId xmlns:a16="http://schemas.microsoft.com/office/drawing/2014/main" id="{7C81825C-6077-482A-A6D1-6B17A6A96AE7}"/>
            </a:ext>
          </a:extLst>
        </xdr:cNvPr>
        <xdr:cNvSpPr txBox="1"/>
      </xdr:nvSpPr>
      <xdr:spPr>
        <a:xfrm>
          <a:off x="2705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104791</xdr:rowOff>
    </xdr:from>
    <xdr:ext cx="405111" cy="259045"/>
    <xdr:sp macro="" textlink="">
      <xdr:nvSpPr>
        <xdr:cNvPr id="305" name="n_3mainValue【公営住宅】&#10;有形固定資産減価償却率">
          <a:extLst>
            <a:ext uri="{FF2B5EF4-FFF2-40B4-BE49-F238E27FC236}">
              <a16:creationId xmlns:a16="http://schemas.microsoft.com/office/drawing/2014/main" id="{6579A8AC-4FE6-4061-8021-693645922D3F}"/>
            </a:ext>
          </a:extLst>
        </xdr:cNvPr>
        <xdr:cNvSpPr txBox="1"/>
      </xdr:nvSpPr>
      <xdr:spPr>
        <a:xfrm>
          <a:off x="1816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E16941ED-B564-48A1-B996-08051A569E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EAC178C1-4C1A-4912-81A3-3AC797797EB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B3530805-CA4A-44D9-9FE5-ADF62A6EB37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7A1F49CE-DE46-40D2-8E94-5C8EC79E49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2418FC99-FD0E-4B58-8EF6-A3AD52E6D42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E5DC881-BBDD-4F4B-90F7-11F704613B8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A3914F62-360C-4581-A2B4-0BB8570066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77D2FA01-8330-47C0-BBA4-748C187FD6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D01F90F5-3D25-4BF6-95BF-376B02FF57C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E21B15D7-A1EC-4155-97E6-4E903C0A3D5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29833266-CA1E-4438-9D32-419F5E50AE4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0929729B-53C6-4058-B231-7CE94DFB7BF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7F221C54-049E-4E79-8770-A77F6F6153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30CEB212-5A0B-4E44-93F0-FF41BD12CF7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65B8C66D-0EAE-411F-A588-62F91C04A0C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1" name="テキスト ボックス 320">
          <a:extLst>
            <a:ext uri="{FF2B5EF4-FFF2-40B4-BE49-F238E27FC236}">
              <a16:creationId xmlns:a16="http://schemas.microsoft.com/office/drawing/2014/main" id="{7A4EC2F7-5260-4C7D-8F7F-DBB6CC62847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085B9F39-E5C1-488B-BF7F-CF7E945B194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3" name="テキスト ボックス 322">
          <a:extLst>
            <a:ext uri="{FF2B5EF4-FFF2-40B4-BE49-F238E27FC236}">
              <a16:creationId xmlns:a16="http://schemas.microsoft.com/office/drawing/2014/main" id="{69C12641-7FFC-476C-8455-F931A4DFB7AF}"/>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4E75C493-AB26-472C-BBCB-C62AEF7F689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0B448F70-EE57-4667-92CF-85CC7EF4785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D9DE4FC1-01B2-4098-AD5D-176BB16DB68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E6EDE805-A2F3-4E3E-AD1A-7F64B517CC1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03F24D97-5E07-47B1-BE78-1A4DD2BBF0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29" name="直線コネクタ 328">
          <a:extLst>
            <a:ext uri="{FF2B5EF4-FFF2-40B4-BE49-F238E27FC236}">
              <a16:creationId xmlns:a16="http://schemas.microsoft.com/office/drawing/2014/main" id="{11132428-1B74-4923-A396-7A0CDA8A58EC}"/>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30" name="【公営住宅】&#10;一人当たり面積最小値テキスト">
          <a:extLst>
            <a:ext uri="{FF2B5EF4-FFF2-40B4-BE49-F238E27FC236}">
              <a16:creationId xmlns:a16="http://schemas.microsoft.com/office/drawing/2014/main" id="{3652744B-229F-44FC-8626-0A975E8D5E47}"/>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31" name="直線コネクタ 330">
          <a:extLst>
            <a:ext uri="{FF2B5EF4-FFF2-40B4-BE49-F238E27FC236}">
              <a16:creationId xmlns:a16="http://schemas.microsoft.com/office/drawing/2014/main" id="{269F2ABC-9262-48A9-9542-42F13C577734}"/>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32" name="【公営住宅】&#10;一人当たり面積最大値テキスト">
          <a:extLst>
            <a:ext uri="{FF2B5EF4-FFF2-40B4-BE49-F238E27FC236}">
              <a16:creationId xmlns:a16="http://schemas.microsoft.com/office/drawing/2014/main" id="{FDF6ADE7-D7DD-4BF4-A6AE-3E386BD0127B}"/>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33" name="直線コネクタ 332">
          <a:extLst>
            <a:ext uri="{FF2B5EF4-FFF2-40B4-BE49-F238E27FC236}">
              <a16:creationId xmlns:a16="http://schemas.microsoft.com/office/drawing/2014/main" id="{D3CC7350-A53F-43B9-8AA6-98F0B96CCE71}"/>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34" name="【公営住宅】&#10;一人当たり面積平均値テキスト">
          <a:extLst>
            <a:ext uri="{FF2B5EF4-FFF2-40B4-BE49-F238E27FC236}">
              <a16:creationId xmlns:a16="http://schemas.microsoft.com/office/drawing/2014/main" id="{EDEB49BF-BA20-41F3-8E03-784E876D0981}"/>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35" name="フローチャート: 判断 334">
          <a:extLst>
            <a:ext uri="{FF2B5EF4-FFF2-40B4-BE49-F238E27FC236}">
              <a16:creationId xmlns:a16="http://schemas.microsoft.com/office/drawing/2014/main" id="{D2CAE723-10D8-40F4-9279-BF22310E5A8C}"/>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36" name="フローチャート: 判断 335">
          <a:extLst>
            <a:ext uri="{FF2B5EF4-FFF2-40B4-BE49-F238E27FC236}">
              <a16:creationId xmlns:a16="http://schemas.microsoft.com/office/drawing/2014/main" id="{2C137337-8C3B-4E4C-8599-DF46D82DC42A}"/>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37" name="フローチャート: 判断 336">
          <a:extLst>
            <a:ext uri="{FF2B5EF4-FFF2-40B4-BE49-F238E27FC236}">
              <a16:creationId xmlns:a16="http://schemas.microsoft.com/office/drawing/2014/main" id="{BAA09BDA-2F9E-440E-A807-5CF10335E29B}"/>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38" name="フローチャート: 判断 337">
          <a:extLst>
            <a:ext uri="{FF2B5EF4-FFF2-40B4-BE49-F238E27FC236}">
              <a16:creationId xmlns:a16="http://schemas.microsoft.com/office/drawing/2014/main" id="{5E2F1302-1DDB-4444-B757-2C6A00E7A481}"/>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39" name="フローチャート: 判断 338">
          <a:extLst>
            <a:ext uri="{FF2B5EF4-FFF2-40B4-BE49-F238E27FC236}">
              <a16:creationId xmlns:a16="http://schemas.microsoft.com/office/drawing/2014/main" id="{0DE5E620-625F-4309-B59F-843BA1901D77}"/>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D36913A8-4109-49E0-B80B-C22A1392CB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19A3E91-D69A-4ACC-8F6F-1B3F6802964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B690E842-7FA2-4EFD-B06F-E9B699ECC6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EAEB878F-251C-4BE9-9BCA-218B84A62A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B184D75-3251-44CB-9B24-0BE05604674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156998</xdr:rowOff>
    </xdr:from>
    <xdr:to>
      <xdr:col>55</xdr:col>
      <xdr:colOff>50800</xdr:colOff>
      <xdr:row>84</xdr:row>
      <xdr:rowOff>87148</xdr:rowOff>
    </xdr:to>
    <xdr:sp macro="" textlink="">
      <xdr:nvSpPr>
        <xdr:cNvPr id="345" name="楕円 344">
          <a:extLst>
            <a:ext uri="{FF2B5EF4-FFF2-40B4-BE49-F238E27FC236}">
              <a16:creationId xmlns:a16="http://schemas.microsoft.com/office/drawing/2014/main" id="{9B9ACF2A-3AF7-4CAD-B325-677B1EA5CB69}"/>
            </a:ext>
          </a:extLst>
        </xdr:cNvPr>
        <xdr:cNvSpPr/>
      </xdr:nvSpPr>
      <xdr:spPr>
        <a:xfrm>
          <a:off x="10426700" y="143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8425</xdr:rowOff>
    </xdr:from>
    <xdr:ext cx="469744" cy="259045"/>
    <xdr:sp macro="" textlink="">
      <xdr:nvSpPr>
        <xdr:cNvPr id="346" name="【公営住宅】&#10;一人当たり面積該当値テキスト">
          <a:extLst>
            <a:ext uri="{FF2B5EF4-FFF2-40B4-BE49-F238E27FC236}">
              <a16:creationId xmlns:a16="http://schemas.microsoft.com/office/drawing/2014/main" id="{0A355898-B9CC-4120-9870-5661A3C2B24E}"/>
            </a:ext>
          </a:extLst>
        </xdr:cNvPr>
        <xdr:cNvSpPr txBox="1"/>
      </xdr:nvSpPr>
      <xdr:spPr>
        <a:xfrm>
          <a:off x="10515600" y="1423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169266</xdr:rowOff>
    </xdr:from>
    <xdr:to>
      <xdr:col>50</xdr:col>
      <xdr:colOff>165100</xdr:colOff>
      <xdr:row>84</xdr:row>
      <xdr:rowOff>99416</xdr:rowOff>
    </xdr:to>
    <xdr:sp macro="" textlink="">
      <xdr:nvSpPr>
        <xdr:cNvPr id="347" name="楕円 346">
          <a:extLst>
            <a:ext uri="{FF2B5EF4-FFF2-40B4-BE49-F238E27FC236}">
              <a16:creationId xmlns:a16="http://schemas.microsoft.com/office/drawing/2014/main" id="{51A913D8-0475-4CAF-BA65-6C5D08D47548}"/>
            </a:ext>
          </a:extLst>
        </xdr:cNvPr>
        <xdr:cNvSpPr/>
      </xdr:nvSpPr>
      <xdr:spPr>
        <a:xfrm>
          <a:off x="9588500" y="14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36348</xdr:rowOff>
    </xdr:from>
    <xdr:to>
      <xdr:col>55</xdr:col>
      <xdr:colOff>0</xdr:colOff>
      <xdr:row>84</xdr:row>
      <xdr:rowOff>48616</xdr:rowOff>
    </xdr:to>
    <xdr:cxnSp macro="">
      <xdr:nvCxnSpPr>
        <xdr:cNvPr id="348" name="直線コネクタ 347">
          <a:extLst>
            <a:ext uri="{FF2B5EF4-FFF2-40B4-BE49-F238E27FC236}">
              <a16:creationId xmlns:a16="http://schemas.microsoft.com/office/drawing/2014/main" id="{6210532A-F9CE-4FB8-AE3F-F2DB80AD6FC9}"/>
            </a:ext>
          </a:extLst>
        </xdr:cNvPr>
        <xdr:cNvCxnSpPr/>
      </xdr:nvCxnSpPr>
      <xdr:spPr>
        <a:xfrm flipV="1">
          <a:off x="9639300" y="14438148"/>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7189</xdr:rowOff>
    </xdr:from>
    <xdr:to>
      <xdr:col>46</xdr:col>
      <xdr:colOff>38100</xdr:colOff>
      <xdr:row>84</xdr:row>
      <xdr:rowOff>108789</xdr:rowOff>
    </xdr:to>
    <xdr:sp macro="" textlink="">
      <xdr:nvSpPr>
        <xdr:cNvPr id="349" name="楕円 348">
          <a:extLst>
            <a:ext uri="{FF2B5EF4-FFF2-40B4-BE49-F238E27FC236}">
              <a16:creationId xmlns:a16="http://schemas.microsoft.com/office/drawing/2014/main" id="{F723F777-E405-4CE7-8BA4-D81B9ECA61E3}"/>
            </a:ext>
          </a:extLst>
        </xdr:cNvPr>
        <xdr:cNvSpPr/>
      </xdr:nvSpPr>
      <xdr:spPr>
        <a:xfrm>
          <a:off x="8699500" y="144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48616</xdr:rowOff>
    </xdr:from>
    <xdr:to>
      <xdr:col>50</xdr:col>
      <xdr:colOff>114300</xdr:colOff>
      <xdr:row>84</xdr:row>
      <xdr:rowOff>57989</xdr:rowOff>
    </xdr:to>
    <xdr:cxnSp macro="">
      <xdr:nvCxnSpPr>
        <xdr:cNvPr id="350" name="直線コネクタ 349">
          <a:extLst>
            <a:ext uri="{FF2B5EF4-FFF2-40B4-BE49-F238E27FC236}">
              <a16:creationId xmlns:a16="http://schemas.microsoft.com/office/drawing/2014/main" id="{CA785215-D78B-4016-B4EB-D09FA283B2EA}"/>
            </a:ext>
          </a:extLst>
        </xdr:cNvPr>
        <xdr:cNvCxnSpPr/>
      </xdr:nvCxnSpPr>
      <xdr:spPr>
        <a:xfrm flipV="1">
          <a:off x="8750300" y="14450416"/>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4217</xdr:rowOff>
    </xdr:from>
    <xdr:to>
      <xdr:col>41</xdr:col>
      <xdr:colOff>101600</xdr:colOff>
      <xdr:row>84</xdr:row>
      <xdr:rowOff>105817</xdr:rowOff>
    </xdr:to>
    <xdr:sp macro="" textlink="">
      <xdr:nvSpPr>
        <xdr:cNvPr id="351" name="楕円 350">
          <a:extLst>
            <a:ext uri="{FF2B5EF4-FFF2-40B4-BE49-F238E27FC236}">
              <a16:creationId xmlns:a16="http://schemas.microsoft.com/office/drawing/2014/main" id="{7BB645A6-7B6D-4618-8537-74B075F4A020}"/>
            </a:ext>
          </a:extLst>
        </xdr:cNvPr>
        <xdr:cNvSpPr/>
      </xdr:nvSpPr>
      <xdr:spPr>
        <a:xfrm>
          <a:off x="7810500" y="14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55017</xdr:rowOff>
    </xdr:from>
    <xdr:to>
      <xdr:col>45</xdr:col>
      <xdr:colOff>177800</xdr:colOff>
      <xdr:row>84</xdr:row>
      <xdr:rowOff>57989</xdr:rowOff>
    </xdr:to>
    <xdr:cxnSp macro="">
      <xdr:nvCxnSpPr>
        <xdr:cNvPr id="352" name="直線コネクタ 351">
          <a:extLst>
            <a:ext uri="{FF2B5EF4-FFF2-40B4-BE49-F238E27FC236}">
              <a16:creationId xmlns:a16="http://schemas.microsoft.com/office/drawing/2014/main" id="{C9673682-F036-482E-A334-1C9379323DBA}"/>
            </a:ext>
          </a:extLst>
        </xdr:cNvPr>
        <xdr:cNvCxnSpPr/>
      </xdr:nvCxnSpPr>
      <xdr:spPr>
        <a:xfrm>
          <a:off x="7861300" y="1445681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53" name="n_1aveValue【公営住宅】&#10;一人当たり面積">
          <a:extLst>
            <a:ext uri="{FF2B5EF4-FFF2-40B4-BE49-F238E27FC236}">
              <a16:creationId xmlns:a16="http://schemas.microsoft.com/office/drawing/2014/main" id="{870B225E-A4AF-4457-B38B-B0A4EF21D17D}"/>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54" name="n_2aveValue【公営住宅】&#10;一人当たり面積">
          <a:extLst>
            <a:ext uri="{FF2B5EF4-FFF2-40B4-BE49-F238E27FC236}">
              <a16:creationId xmlns:a16="http://schemas.microsoft.com/office/drawing/2014/main" id="{5D5C4F9E-92EA-45FD-AAD9-08723F4CB1D8}"/>
            </a:ext>
          </a:extLst>
        </xdr:cNvPr>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55" name="n_3aveValue【公営住宅】&#10;一人当たり面積">
          <a:extLst>
            <a:ext uri="{FF2B5EF4-FFF2-40B4-BE49-F238E27FC236}">
              <a16:creationId xmlns:a16="http://schemas.microsoft.com/office/drawing/2014/main" id="{ED36A618-7017-4BD3-B05B-2EF1ECF5E26E}"/>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56" name="n_4aveValue【公営住宅】&#10;一人当たり面積">
          <a:extLst>
            <a:ext uri="{FF2B5EF4-FFF2-40B4-BE49-F238E27FC236}">
              <a16:creationId xmlns:a16="http://schemas.microsoft.com/office/drawing/2014/main" id="{1A572C0C-89D0-4447-B2FC-22467651BCAE}"/>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115943</xdr:rowOff>
    </xdr:from>
    <xdr:ext cx="469744" cy="259045"/>
    <xdr:sp macro="" textlink="">
      <xdr:nvSpPr>
        <xdr:cNvPr id="357" name="n_1mainValue【公営住宅】&#10;一人当たり面積">
          <a:extLst>
            <a:ext uri="{FF2B5EF4-FFF2-40B4-BE49-F238E27FC236}">
              <a16:creationId xmlns:a16="http://schemas.microsoft.com/office/drawing/2014/main" id="{824C3277-3A32-48D0-9DDF-908ED15D3AE2}"/>
            </a:ext>
          </a:extLst>
        </xdr:cNvPr>
        <xdr:cNvSpPr txBox="1"/>
      </xdr:nvSpPr>
      <xdr:spPr>
        <a:xfrm>
          <a:off x="9391727" y="1417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125316</xdr:rowOff>
    </xdr:from>
    <xdr:ext cx="469744" cy="259045"/>
    <xdr:sp macro="" textlink="">
      <xdr:nvSpPr>
        <xdr:cNvPr id="358" name="n_2mainValue【公営住宅】&#10;一人当たり面積">
          <a:extLst>
            <a:ext uri="{FF2B5EF4-FFF2-40B4-BE49-F238E27FC236}">
              <a16:creationId xmlns:a16="http://schemas.microsoft.com/office/drawing/2014/main" id="{1FA9F8E3-3FB3-431E-AEFF-D1913E56FEBD}"/>
            </a:ext>
          </a:extLst>
        </xdr:cNvPr>
        <xdr:cNvSpPr txBox="1"/>
      </xdr:nvSpPr>
      <xdr:spPr>
        <a:xfrm>
          <a:off x="8515427" y="1418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122344</xdr:rowOff>
    </xdr:from>
    <xdr:ext cx="469744" cy="259045"/>
    <xdr:sp macro="" textlink="">
      <xdr:nvSpPr>
        <xdr:cNvPr id="359" name="n_3mainValue【公営住宅】&#10;一人当たり面積">
          <a:extLst>
            <a:ext uri="{FF2B5EF4-FFF2-40B4-BE49-F238E27FC236}">
              <a16:creationId xmlns:a16="http://schemas.microsoft.com/office/drawing/2014/main" id="{B1A7AFA5-9985-4286-8CE6-78A223BDED2A}"/>
            </a:ext>
          </a:extLst>
        </xdr:cNvPr>
        <xdr:cNvSpPr txBox="1"/>
      </xdr:nvSpPr>
      <xdr:spPr>
        <a:xfrm>
          <a:off x="7626427" y="141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DF9DD7C2-046B-4C25-AD1B-78C9EBD4FDC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B05D7DC7-D787-461F-81F6-AE410F7AFBF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D0EFBA07-9A3E-4A1F-B4CE-810BD24E07B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3E74EF88-3A59-4E85-B797-A0B5C0D960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86F0224A-72ED-4B19-BAB4-6E655D093C1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990216A3-792B-4345-B61D-1AA52DD61DA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6C83E6B2-7E48-4B5B-A920-4F6B25041A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11C3FBA-8D43-46F5-A47E-E5EC17B9D43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818D0FE0-942E-4052-A965-1A51FD1F867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6BD33B2D-88E7-4AA7-9442-6557D4421F8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60C246AD-E398-4556-9811-013D01DB6DD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1" name="直線コネクタ 370">
          <a:extLst>
            <a:ext uri="{FF2B5EF4-FFF2-40B4-BE49-F238E27FC236}">
              <a16:creationId xmlns:a16="http://schemas.microsoft.com/office/drawing/2014/main" id="{4E10A335-8CD1-45A3-954F-1DA720A02AC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2" name="テキスト ボックス 371">
          <a:extLst>
            <a:ext uri="{FF2B5EF4-FFF2-40B4-BE49-F238E27FC236}">
              <a16:creationId xmlns:a16="http://schemas.microsoft.com/office/drawing/2014/main" id="{D7EF3C7D-603D-460A-980E-64E12E23989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3" name="直線コネクタ 372">
          <a:extLst>
            <a:ext uri="{FF2B5EF4-FFF2-40B4-BE49-F238E27FC236}">
              <a16:creationId xmlns:a16="http://schemas.microsoft.com/office/drawing/2014/main" id="{8573EE15-CE8A-438D-A5D1-ED7F99BDF96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4" name="テキスト ボックス 373">
          <a:extLst>
            <a:ext uri="{FF2B5EF4-FFF2-40B4-BE49-F238E27FC236}">
              <a16:creationId xmlns:a16="http://schemas.microsoft.com/office/drawing/2014/main" id="{6642DB33-6919-44C9-8F33-64564656664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5" name="直線コネクタ 374">
          <a:extLst>
            <a:ext uri="{FF2B5EF4-FFF2-40B4-BE49-F238E27FC236}">
              <a16:creationId xmlns:a16="http://schemas.microsoft.com/office/drawing/2014/main" id="{2B6FFCC5-2479-4B43-8B31-E00055DF0584}"/>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6" name="テキスト ボックス 375">
          <a:extLst>
            <a:ext uri="{FF2B5EF4-FFF2-40B4-BE49-F238E27FC236}">
              <a16:creationId xmlns:a16="http://schemas.microsoft.com/office/drawing/2014/main" id="{9D46900B-C172-4BC3-BAC5-FA496A863FD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7" name="直線コネクタ 376">
          <a:extLst>
            <a:ext uri="{FF2B5EF4-FFF2-40B4-BE49-F238E27FC236}">
              <a16:creationId xmlns:a16="http://schemas.microsoft.com/office/drawing/2014/main" id="{7A3BCEE4-FA96-4B8E-AE85-9B630D589C8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8" name="テキスト ボックス 377">
          <a:extLst>
            <a:ext uri="{FF2B5EF4-FFF2-40B4-BE49-F238E27FC236}">
              <a16:creationId xmlns:a16="http://schemas.microsoft.com/office/drawing/2014/main" id="{711CB868-9457-4D96-AA65-71D35E71D81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9" name="直線コネクタ 378">
          <a:extLst>
            <a:ext uri="{FF2B5EF4-FFF2-40B4-BE49-F238E27FC236}">
              <a16:creationId xmlns:a16="http://schemas.microsoft.com/office/drawing/2014/main" id="{162AB759-4E78-42AC-9727-14832C1326B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0" name="テキスト ボックス 379">
          <a:extLst>
            <a:ext uri="{FF2B5EF4-FFF2-40B4-BE49-F238E27FC236}">
              <a16:creationId xmlns:a16="http://schemas.microsoft.com/office/drawing/2014/main" id="{4AC5DC87-DB90-4CD7-9F7B-4559C22EFFA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1" name="直線コネクタ 380">
          <a:extLst>
            <a:ext uri="{FF2B5EF4-FFF2-40B4-BE49-F238E27FC236}">
              <a16:creationId xmlns:a16="http://schemas.microsoft.com/office/drawing/2014/main" id="{FFCB110B-5B8A-4C28-8E6F-7E3E43905735}"/>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2" name="テキスト ボックス 381">
          <a:extLst>
            <a:ext uri="{FF2B5EF4-FFF2-40B4-BE49-F238E27FC236}">
              <a16:creationId xmlns:a16="http://schemas.microsoft.com/office/drawing/2014/main" id="{1BC2A051-3742-4C8E-BA07-9BDC61ACFCE8}"/>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a:extLst>
            <a:ext uri="{FF2B5EF4-FFF2-40B4-BE49-F238E27FC236}">
              <a16:creationId xmlns:a16="http://schemas.microsoft.com/office/drawing/2014/main" id="{CBAE6F8F-BEE8-49CD-A206-BBFD889688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a:extLst>
            <a:ext uri="{FF2B5EF4-FFF2-40B4-BE49-F238E27FC236}">
              <a16:creationId xmlns:a16="http://schemas.microsoft.com/office/drawing/2014/main" id="{521D7D82-AE9D-49BE-A12C-9C8649845B1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385" name="直線コネクタ 384">
          <a:extLst>
            <a:ext uri="{FF2B5EF4-FFF2-40B4-BE49-F238E27FC236}">
              <a16:creationId xmlns:a16="http://schemas.microsoft.com/office/drawing/2014/main" id="{C264E213-508F-4B56-9D1E-0EA2CF2C85F2}"/>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386" name="【港湾・漁港】&#10;有形固定資産減価償却率最小値テキスト">
          <a:extLst>
            <a:ext uri="{FF2B5EF4-FFF2-40B4-BE49-F238E27FC236}">
              <a16:creationId xmlns:a16="http://schemas.microsoft.com/office/drawing/2014/main" id="{5DF3CE2D-0A32-4A8F-BAC4-65CAD209E107}"/>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387" name="直線コネクタ 386">
          <a:extLst>
            <a:ext uri="{FF2B5EF4-FFF2-40B4-BE49-F238E27FC236}">
              <a16:creationId xmlns:a16="http://schemas.microsoft.com/office/drawing/2014/main" id="{FD3B9D62-5FDB-48C6-8F69-0DB6C0EC1238}"/>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88" name="【港湾・漁港】&#10;有形固定資産減価償却率最大値テキスト">
          <a:extLst>
            <a:ext uri="{FF2B5EF4-FFF2-40B4-BE49-F238E27FC236}">
              <a16:creationId xmlns:a16="http://schemas.microsoft.com/office/drawing/2014/main" id="{52F69677-6ED2-431A-A7A1-769F31D80565}"/>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89" name="直線コネクタ 388">
          <a:extLst>
            <a:ext uri="{FF2B5EF4-FFF2-40B4-BE49-F238E27FC236}">
              <a16:creationId xmlns:a16="http://schemas.microsoft.com/office/drawing/2014/main" id="{F6A02CF8-6170-4FC3-A09C-3D15A49146FF}"/>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390" name="【港湾・漁港】&#10;有形固定資産減価償却率平均値テキスト">
          <a:extLst>
            <a:ext uri="{FF2B5EF4-FFF2-40B4-BE49-F238E27FC236}">
              <a16:creationId xmlns:a16="http://schemas.microsoft.com/office/drawing/2014/main" id="{1C9EFBEB-EF2D-4DBF-93AC-FD18055BFCA6}"/>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391" name="フローチャート: 判断 390">
          <a:extLst>
            <a:ext uri="{FF2B5EF4-FFF2-40B4-BE49-F238E27FC236}">
              <a16:creationId xmlns:a16="http://schemas.microsoft.com/office/drawing/2014/main" id="{5112EC8F-ACF9-41EB-A02C-970A0D729BB3}"/>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392" name="フローチャート: 判断 391">
          <a:extLst>
            <a:ext uri="{FF2B5EF4-FFF2-40B4-BE49-F238E27FC236}">
              <a16:creationId xmlns:a16="http://schemas.microsoft.com/office/drawing/2014/main" id="{5D05D7FE-18DB-4F2F-949C-B341F1A06C3A}"/>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93" name="フローチャート: 判断 392">
          <a:extLst>
            <a:ext uri="{FF2B5EF4-FFF2-40B4-BE49-F238E27FC236}">
              <a16:creationId xmlns:a16="http://schemas.microsoft.com/office/drawing/2014/main" id="{90463BBF-B894-4B22-B014-991C94A03079}"/>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394" name="フローチャート: 判断 393">
          <a:extLst>
            <a:ext uri="{FF2B5EF4-FFF2-40B4-BE49-F238E27FC236}">
              <a16:creationId xmlns:a16="http://schemas.microsoft.com/office/drawing/2014/main" id="{6A8ED3C0-7FD3-4846-B2EA-D03329B0D659}"/>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395" name="フローチャート: 判断 394">
          <a:extLst>
            <a:ext uri="{FF2B5EF4-FFF2-40B4-BE49-F238E27FC236}">
              <a16:creationId xmlns:a16="http://schemas.microsoft.com/office/drawing/2014/main" id="{FC2AC66C-19D9-4EE1-9336-F01FABDBCEA7}"/>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EACC917-5DBD-4B97-AF78-E06BE97BFF4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9974BF6-3A5A-461B-8077-4A6591DC6CE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9D298811-5C3E-4965-9E2E-84C5EF40151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2322739-1FB3-44ED-AB4A-CF9B6A8B148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26068883-9B7A-4FBC-B965-B64B91ADA4F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01" name="楕円 400">
          <a:extLst>
            <a:ext uri="{FF2B5EF4-FFF2-40B4-BE49-F238E27FC236}">
              <a16:creationId xmlns:a16="http://schemas.microsoft.com/office/drawing/2014/main" id="{5DEBF0CB-3C08-49E1-B5A9-A036131B2921}"/>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02" name="【港湾・漁港】&#10;有形固定資産減価償却率該当値テキスト">
          <a:extLst>
            <a:ext uri="{FF2B5EF4-FFF2-40B4-BE49-F238E27FC236}">
              <a16:creationId xmlns:a16="http://schemas.microsoft.com/office/drawing/2014/main" id="{C3AABE21-0B51-40AA-99FE-FD2171209986}"/>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100512</xdr:rowOff>
    </xdr:from>
    <xdr:to>
      <xdr:col>20</xdr:col>
      <xdr:colOff>38100</xdr:colOff>
      <xdr:row>104</xdr:row>
      <xdr:rowOff>30662</xdr:rowOff>
    </xdr:to>
    <xdr:sp macro="" textlink="">
      <xdr:nvSpPr>
        <xdr:cNvPr id="403" name="楕円 402">
          <a:extLst>
            <a:ext uri="{FF2B5EF4-FFF2-40B4-BE49-F238E27FC236}">
              <a16:creationId xmlns:a16="http://schemas.microsoft.com/office/drawing/2014/main" id="{38AFE810-A2F7-4940-99EA-98221EE5A3B1}"/>
            </a:ext>
          </a:extLst>
        </xdr:cNvPr>
        <xdr:cNvSpPr/>
      </xdr:nvSpPr>
      <xdr:spPr>
        <a:xfrm>
          <a:off x="3746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151312</xdr:rowOff>
    </xdr:from>
    <xdr:to>
      <xdr:col>24</xdr:col>
      <xdr:colOff>63500</xdr:colOff>
      <xdr:row>104</xdr:row>
      <xdr:rowOff>41911</xdr:rowOff>
    </xdr:to>
    <xdr:cxnSp macro="">
      <xdr:nvCxnSpPr>
        <xdr:cNvPr id="404" name="直線コネクタ 403">
          <a:extLst>
            <a:ext uri="{FF2B5EF4-FFF2-40B4-BE49-F238E27FC236}">
              <a16:creationId xmlns:a16="http://schemas.microsoft.com/office/drawing/2014/main" id="{42C2A2DB-581A-453E-89B0-467E88A4F60A}"/>
            </a:ext>
          </a:extLst>
        </xdr:cNvPr>
        <xdr:cNvCxnSpPr/>
      </xdr:nvCxnSpPr>
      <xdr:spPr>
        <a:xfrm>
          <a:off x="3797300" y="17810662"/>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152763</xdr:rowOff>
    </xdr:from>
    <xdr:to>
      <xdr:col>15</xdr:col>
      <xdr:colOff>101600</xdr:colOff>
      <xdr:row>103</xdr:row>
      <xdr:rowOff>82913</xdr:rowOff>
    </xdr:to>
    <xdr:sp macro="" textlink="">
      <xdr:nvSpPr>
        <xdr:cNvPr id="405" name="楕円 404">
          <a:extLst>
            <a:ext uri="{FF2B5EF4-FFF2-40B4-BE49-F238E27FC236}">
              <a16:creationId xmlns:a16="http://schemas.microsoft.com/office/drawing/2014/main" id="{5CB81E28-7D49-4CD4-B332-B40D4BC7A970}"/>
            </a:ext>
          </a:extLst>
        </xdr:cNvPr>
        <xdr:cNvSpPr/>
      </xdr:nvSpPr>
      <xdr:spPr>
        <a:xfrm>
          <a:off x="2857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32113</xdr:rowOff>
    </xdr:from>
    <xdr:to>
      <xdr:col>19</xdr:col>
      <xdr:colOff>177800</xdr:colOff>
      <xdr:row>103</xdr:row>
      <xdr:rowOff>151312</xdr:rowOff>
    </xdr:to>
    <xdr:cxnSp macro="">
      <xdr:nvCxnSpPr>
        <xdr:cNvPr id="406" name="直線コネクタ 405">
          <a:extLst>
            <a:ext uri="{FF2B5EF4-FFF2-40B4-BE49-F238E27FC236}">
              <a16:creationId xmlns:a16="http://schemas.microsoft.com/office/drawing/2014/main" id="{BEB7ED20-AEC3-4957-B32A-3F9AD20053DF}"/>
            </a:ext>
          </a:extLst>
        </xdr:cNvPr>
        <xdr:cNvCxnSpPr/>
      </xdr:nvCxnSpPr>
      <xdr:spPr>
        <a:xfrm>
          <a:off x="2908300" y="17691463"/>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5806</xdr:rowOff>
    </xdr:from>
    <xdr:to>
      <xdr:col>10</xdr:col>
      <xdr:colOff>165100</xdr:colOff>
      <xdr:row>103</xdr:row>
      <xdr:rowOff>107406</xdr:rowOff>
    </xdr:to>
    <xdr:sp macro="" textlink="">
      <xdr:nvSpPr>
        <xdr:cNvPr id="407" name="楕円 406">
          <a:extLst>
            <a:ext uri="{FF2B5EF4-FFF2-40B4-BE49-F238E27FC236}">
              <a16:creationId xmlns:a16="http://schemas.microsoft.com/office/drawing/2014/main" id="{BEB3E048-EB3F-4535-8B5F-8BF97CDC8C43}"/>
            </a:ext>
          </a:extLst>
        </xdr:cNvPr>
        <xdr:cNvSpPr/>
      </xdr:nvSpPr>
      <xdr:spPr>
        <a:xfrm>
          <a:off x="1968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32113</xdr:rowOff>
    </xdr:from>
    <xdr:to>
      <xdr:col>15</xdr:col>
      <xdr:colOff>50800</xdr:colOff>
      <xdr:row>103</xdr:row>
      <xdr:rowOff>56606</xdr:rowOff>
    </xdr:to>
    <xdr:cxnSp macro="">
      <xdr:nvCxnSpPr>
        <xdr:cNvPr id="408" name="直線コネクタ 407">
          <a:extLst>
            <a:ext uri="{FF2B5EF4-FFF2-40B4-BE49-F238E27FC236}">
              <a16:creationId xmlns:a16="http://schemas.microsoft.com/office/drawing/2014/main" id="{75B39C00-DC5A-4EB6-83EC-8705CF09D119}"/>
            </a:ext>
          </a:extLst>
        </xdr:cNvPr>
        <xdr:cNvCxnSpPr/>
      </xdr:nvCxnSpPr>
      <xdr:spPr>
        <a:xfrm flipV="1">
          <a:off x="2019300" y="176914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09" name="n_1aveValue【港湾・漁港】&#10;有形固定資産減価償却率">
          <a:extLst>
            <a:ext uri="{FF2B5EF4-FFF2-40B4-BE49-F238E27FC236}">
              <a16:creationId xmlns:a16="http://schemas.microsoft.com/office/drawing/2014/main" id="{73ACE798-E0D1-406D-899D-825B58435A1D}"/>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10" name="n_2aveValue【港湾・漁港】&#10;有形固定資産減価償却率">
          <a:extLst>
            <a:ext uri="{FF2B5EF4-FFF2-40B4-BE49-F238E27FC236}">
              <a16:creationId xmlns:a16="http://schemas.microsoft.com/office/drawing/2014/main" id="{FA395236-212E-4E61-A5AA-24F1482474E5}"/>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11" name="n_3aveValue【港湾・漁港】&#10;有形固定資産減価償却率">
          <a:extLst>
            <a:ext uri="{FF2B5EF4-FFF2-40B4-BE49-F238E27FC236}">
              <a16:creationId xmlns:a16="http://schemas.microsoft.com/office/drawing/2014/main" id="{27A827D2-7B30-4376-9F03-A8FFC7C835D4}"/>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29227</xdr:rowOff>
    </xdr:from>
    <xdr:ext cx="405111" cy="259045"/>
    <xdr:sp macro="" textlink="">
      <xdr:nvSpPr>
        <xdr:cNvPr id="412" name="n_4aveValue【港湾・漁港】&#10;有形固定資産減価償却率">
          <a:extLst>
            <a:ext uri="{FF2B5EF4-FFF2-40B4-BE49-F238E27FC236}">
              <a16:creationId xmlns:a16="http://schemas.microsoft.com/office/drawing/2014/main" id="{EE6A106C-FBAA-4C7D-B86C-A9C834A62FAC}"/>
            </a:ext>
          </a:extLst>
        </xdr:cNvPr>
        <xdr:cNvSpPr txBox="1"/>
      </xdr:nvSpPr>
      <xdr:spPr>
        <a:xfrm>
          <a:off x="927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47189</xdr:rowOff>
    </xdr:from>
    <xdr:ext cx="405111" cy="259045"/>
    <xdr:sp macro="" textlink="">
      <xdr:nvSpPr>
        <xdr:cNvPr id="413" name="n_1mainValue【港湾・漁港】&#10;有形固定資産減価償却率">
          <a:extLst>
            <a:ext uri="{FF2B5EF4-FFF2-40B4-BE49-F238E27FC236}">
              <a16:creationId xmlns:a16="http://schemas.microsoft.com/office/drawing/2014/main" id="{507A64DD-4505-4D10-B115-4F55D686CA38}"/>
            </a:ext>
          </a:extLst>
        </xdr:cNvPr>
        <xdr:cNvSpPr txBox="1"/>
      </xdr:nvSpPr>
      <xdr:spPr>
        <a:xfrm>
          <a:off x="35820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99440</xdr:rowOff>
    </xdr:from>
    <xdr:ext cx="405111" cy="259045"/>
    <xdr:sp macro="" textlink="">
      <xdr:nvSpPr>
        <xdr:cNvPr id="414" name="n_2mainValue【港湾・漁港】&#10;有形固定資産減価償却率">
          <a:extLst>
            <a:ext uri="{FF2B5EF4-FFF2-40B4-BE49-F238E27FC236}">
              <a16:creationId xmlns:a16="http://schemas.microsoft.com/office/drawing/2014/main" id="{6611C507-2E2D-4BFE-8693-19EBC3953BF1}"/>
            </a:ext>
          </a:extLst>
        </xdr:cNvPr>
        <xdr:cNvSpPr txBox="1"/>
      </xdr:nvSpPr>
      <xdr:spPr>
        <a:xfrm>
          <a:off x="2705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123933</xdr:rowOff>
    </xdr:from>
    <xdr:ext cx="405111" cy="259045"/>
    <xdr:sp macro="" textlink="">
      <xdr:nvSpPr>
        <xdr:cNvPr id="415" name="n_3mainValue【港湾・漁港】&#10;有形固定資産減価償却率">
          <a:extLst>
            <a:ext uri="{FF2B5EF4-FFF2-40B4-BE49-F238E27FC236}">
              <a16:creationId xmlns:a16="http://schemas.microsoft.com/office/drawing/2014/main" id="{BDFF479D-2AE7-47C7-81D0-29E5C85A9962}"/>
            </a:ext>
          </a:extLst>
        </xdr:cNvPr>
        <xdr:cNvSpPr txBox="1"/>
      </xdr:nvSpPr>
      <xdr:spPr>
        <a:xfrm>
          <a:off x="1816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a:extLst>
            <a:ext uri="{FF2B5EF4-FFF2-40B4-BE49-F238E27FC236}">
              <a16:creationId xmlns:a16="http://schemas.microsoft.com/office/drawing/2014/main" id="{3B75500C-8DC5-435A-A25A-7565A1E07DE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a:extLst>
            <a:ext uri="{FF2B5EF4-FFF2-40B4-BE49-F238E27FC236}">
              <a16:creationId xmlns:a16="http://schemas.microsoft.com/office/drawing/2014/main" id="{82A4CF32-E790-49E7-9555-F78A3E234EB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a:extLst>
            <a:ext uri="{FF2B5EF4-FFF2-40B4-BE49-F238E27FC236}">
              <a16:creationId xmlns:a16="http://schemas.microsoft.com/office/drawing/2014/main" id="{43F0FFDF-A61B-4E97-A800-579B5B09CE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a:extLst>
            <a:ext uri="{FF2B5EF4-FFF2-40B4-BE49-F238E27FC236}">
              <a16:creationId xmlns:a16="http://schemas.microsoft.com/office/drawing/2014/main" id="{106DAABF-E648-4F9F-AA43-69358B90D2B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a:extLst>
            <a:ext uri="{FF2B5EF4-FFF2-40B4-BE49-F238E27FC236}">
              <a16:creationId xmlns:a16="http://schemas.microsoft.com/office/drawing/2014/main" id="{09CD4715-27DA-4282-9932-59D0815D5C3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a:extLst>
            <a:ext uri="{FF2B5EF4-FFF2-40B4-BE49-F238E27FC236}">
              <a16:creationId xmlns:a16="http://schemas.microsoft.com/office/drawing/2014/main" id="{12FF5E9A-D066-4A56-A028-455AD9DC32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a:extLst>
            <a:ext uri="{FF2B5EF4-FFF2-40B4-BE49-F238E27FC236}">
              <a16:creationId xmlns:a16="http://schemas.microsoft.com/office/drawing/2014/main" id="{B0D39465-F385-429B-A44D-EA16BC814ED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a:extLst>
            <a:ext uri="{FF2B5EF4-FFF2-40B4-BE49-F238E27FC236}">
              <a16:creationId xmlns:a16="http://schemas.microsoft.com/office/drawing/2014/main" id="{831DC0B8-820C-477A-A4A1-C77D535CD8A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a:extLst>
            <a:ext uri="{FF2B5EF4-FFF2-40B4-BE49-F238E27FC236}">
              <a16:creationId xmlns:a16="http://schemas.microsoft.com/office/drawing/2014/main" id="{85B14884-D5AC-4C2E-8167-765EEA6CB25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a:extLst>
            <a:ext uri="{FF2B5EF4-FFF2-40B4-BE49-F238E27FC236}">
              <a16:creationId xmlns:a16="http://schemas.microsoft.com/office/drawing/2014/main" id="{046B9370-7F7F-45F7-9B4B-96798C1A833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6" name="直線コネクタ 425">
          <a:extLst>
            <a:ext uri="{FF2B5EF4-FFF2-40B4-BE49-F238E27FC236}">
              <a16:creationId xmlns:a16="http://schemas.microsoft.com/office/drawing/2014/main" id="{97C3F518-DE10-442B-9309-DF7BF665323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7" name="テキスト ボックス 426">
          <a:extLst>
            <a:ext uri="{FF2B5EF4-FFF2-40B4-BE49-F238E27FC236}">
              <a16:creationId xmlns:a16="http://schemas.microsoft.com/office/drawing/2014/main" id="{11C647CA-524C-418F-984B-E00A1618A4B9}"/>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8" name="直線コネクタ 427">
          <a:extLst>
            <a:ext uri="{FF2B5EF4-FFF2-40B4-BE49-F238E27FC236}">
              <a16:creationId xmlns:a16="http://schemas.microsoft.com/office/drawing/2014/main" id="{7FE90472-713F-48B3-B840-680E5E144C0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29" name="テキスト ボックス 428">
          <a:extLst>
            <a:ext uri="{FF2B5EF4-FFF2-40B4-BE49-F238E27FC236}">
              <a16:creationId xmlns:a16="http://schemas.microsoft.com/office/drawing/2014/main" id="{A613FE06-2B0D-4442-945C-4ABFB0913E7E}"/>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0" name="直線コネクタ 429">
          <a:extLst>
            <a:ext uri="{FF2B5EF4-FFF2-40B4-BE49-F238E27FC236}">
              <a16:creationId xmlns:a16="http://schemas.microsoft.com/office/drawing/2014/main" id="{F2757890-3B6C-4972-990A-81A04008AEF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31" name="テキスト ボックス 430">
          <a:extLst>
            <a:ext uri="{FF2B5EF4-FFF2-40B4-BE49-F238E27FC236}">
              <a16:creationId xmlns:a16="http://schemas.microsoft.com/office/drawing/2014/main" id="{B3663238-65F5-491D-90F6-FD17408886E9}"/>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2" name="直線コネクタ 431">
          <a:extLst>
            <a:ext uri="{FF2B5EF4-FFF2-40B4-BE49-F238E27FC236}">
              <a16:creationId xmlns:a16="http://schemas.microsoft.com/office/drawing/2014/main" id="{6E79B05F-20DE-466F-A0FB-7068658804D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33" name="テキスト ボックス 432">
          <a:extLst>
            <a:ext uri="{FF2B5EF4-FFF2-40B4-BE49-F238E27FC236}">
              <a16:creationId xmlns:a16="http://schemas.microsoft.com/office/drawing/2014/main" id="{48691A56-FE31-4142-8C0A-1C79B46812A2}"/>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4" name="直線コネクタ 433">
          <a:extLst>
            <a:ext uri="{FF2B5EF4-FFF2-40B4-BE49-F238E27FC236}">
              <a16:creationId xmlns:a16="http://schemas.microsoft.com/office/drawing/2014/main" id="{0AE92CCE-63ED-4260-9849-7767BE9E395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5" name="テキスト ボックス 434">
          <a:extLst>
            <a:ext uri="{FF2B5EF4-FFF2-40B4-BE49-F238E27FC236}">
              <a16:creationId xmlns:a16="http://schemas.microsoft.com/office/drawing/2014/main" id="{66590D8D-204A-448B-9C8F-670AE0F812A8}"/>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a:extLst>
            <a:ext uri="{FF2B5EF4-FFF2-40B4-BE49-F238E27FC236}">
              <a16:creationId xmlns:a16="http://schemas.microsoft.com/office/drawing/2014/main" id="{D8A4895F-8437-4860-A61E-DEFA6B2107B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7" name="テキスト ボックス 436">
          <a:extLst>
            <a:ext uri="{FF2B5EF4-FFF2-40B4-BE49-F238E27FC236}">
              <a16:creationId xmlns:a16="http://schemas.microsoft.com/office/drawing/2014/main" id="{201FFA7B-1789-4D8C-B98A-A894C365825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港湾・漁港】&#10;一人当たり有形固定資産（償却資産）額グラフ枠">
          <a:extLst>
            <a:ext uri="{FF2B5EF4-FFF2-40B4-BE49-F238E27FC236}">
              <a16:creationId xmlns:a16="http://schemas.microsoft.com/office/drawing/2014/main" id="{90BFEC9A-4F48-4F17-8AF9-EC84E55D310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39" name="直線コネクタ 438">
          <a:extLst>
            <a:ext uri="{FF2B5EF4-FFF2-40B4-BE49-F238E27FC236}">
              <a16:creationId xmlns:a16="http://schemas.microsoft.com/office/drawing/2014/main" id="{8EC9D3CE-FE54-4A39-921B-A29792801E57}"/>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40" name="【港湾・漁港】&#10;一人当たり有形固定資産（償却資産）額最小値テキスト">
          <a:extLst>
            <a:ext uri="{FF2B5EF4-FFF2-40B4-BE49-F238E27FC236}">
              <a16:creationId xmlns:a16="http://schemas.microsoft.com/office/drawing/2014/main" id="{F1CD6DA0-0658-4A17-8326-A1CE10B356BC}"/>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41" name="直線コネクタ 440">
          <a:extLst>
            <a:ext uri="{FF2B5EF4-FFF2-40B4-BE49-F238E27FC236}">
              <a16:creationId xmlns:a16="http://schemas.microsoft.com/office/drawing/2014/main" id="{B40F260D-F024-4D17-ABD6-5C550143D298}"/>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42" name="【港湾・漁港】&#10;一人当たり有形固定資産（償却資産）額最大値テキスト">
          <a:extLst>
            <a:ext uri="{FF2B5EF4-FFF2-40B4-BE49-F238E27FC236}">
              <a16:creationId xmlns:a16="http://schemas.microsoft.com/office/drawing/2014/main" id="{34DCCA0E-4653-4A1E-B19E-82445ACE9E14}"/>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43" name="直線コネクタ 442">
          <a:extLst>
            <a:ext uri="{FF2B5EF4-FFF2-40B4-BE49-F238E27FC236}">
              <a16:creationId xmlns:a16="http://schemas.microsoft.com/office/drawing/2014/main" id="{52B91AB8-3F39-4B60-9B50-152DC469B888}"/>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30041</xdr:rowOff>
    </xdr:from>
    <xdr:ext cx="599010" cy="259045"/>
    <xdr:sp macro="" textlink="">
      <xdr:nvSpPr>
        <xdr:cNvPr id="444" name="【港湾・漁港】&#10;一人当たり有形固定資産（償却資産）額平均値テキスト">
          <a:extLst>
            <a:ext uri="{FF2B5EF4-FFF2-40B4-BE49-F238E27FC236}">
              <a16:creationId xmlns:a16="http://schemas.microsoft.com/office/drawing/2014/main" id="{DDDC6E04-0A57-4E5D-85E7-AA91ABB90D39}"/>
            </a:ext>
          </a:extLst>
        </xdr:cNvPr>
        <xdr:cNvSpPr txBox="1"/>
      </xdr:nvSpPr>
      <xdr:spPr>
        <a:xfrm>
          <a:off x="10515600" y="18203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45" name="フローチャート: 判断 444">
          <a:extLst>
            <a:ext uri="{FF2B5EF4-FFF2-40B4-BE49-F238E27FC236}">
              <a16:creationId xmlns:a16="http://schemas.microsoft.com/office/drawing/2014/main" id="{CF84446A-9ABD-44B8-B0B2-DCB5295E04F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46" name="フローチャート: 判断 445">
          <a:extLst>
            <a:ext uri="{FF2B5EF4-FFF2-40B4-BE49-F238E27FC236}">
              <a16:creationId xmlns:a16="http://schemas.microsoft.com/office/drawing/2014/main" id="{701DF295-D15E-43DA-B0C9-05CC174A3965}"/>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47" name="フローチャート: 判断 446">
          <a:extLst>
            <a:ext uri="{FF2B5EF4-FFF2-40B4-BE49-F238E27FC236}">
              <a16:creationId xmlns:a16="http://schemas.microsoft.com/office/drawing/2014/main" id="{2296E33A-A075-429B-BD45-C169F136596A}"/>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48" name="フローチャート: 判断 447">
          <a:extLst>
            <a:ext uri="{FF2B5EF4-FFF2-40B4-BE49-F238E27FC236}">
              <a16:creationId xmlns:a16="http://schemas.microsoft.com/office/drawing/2014/main" id="{B2810E74-927E-469C-9D53-C4044B751D5D}"/>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49" name="フローチャート: 判断 448">
          <a:extLst>
            <a:ext uri="{FF2B5EF4-FFF2-40B4-BE49-F238E27FC236}">
              <a16:creationId xmlns:a16="http://schemas.microsoft.com/office/drawing/2014/main" id="{EC1DC157-EF47-40DD-BABC-B463E5800BED}"/>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B62840F4-764E-4AD6-A46B-8F922AA822A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5EE09003-A4EE-4857-BA44-F5BC42B1971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59073051-F6C8-404D-A417-31FFB0F8C6D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110CD081-66AD-4FBA-9365-CD51DA011BD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A85C8151-A394-4D37-B653-0E8EB9F9A4E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99825</xdr:rowOff>
    </xdr:from>
    <xdr:to>
      <xdr:col>55</xdr:col>
      <xdr:colOff>50800</xdr:colOff>
      <xdr:row>109</xdr:row>
      <xdr:rowOff>29975</xdr:rowOff>
    </xdr:to>
    <xdr:sp macro="" textlink="">
      <xdr:nvSpPr>
        <xdr:cNvPr id="455" name="楕円 454">
          <a:extLst>
            <a:ext uri="{FF2B5EF4-FFF2-40B4-BE49-F238E27FC236}">
              <a16:creationId xmlns:a16="http://schemas.microsoft.com/office/drawing/2014/main" id="{2F1660BF-AE1F-4B28-A2FC-B357473A8E46}"/>
            </a:ext>
          </a:extLst>
        </xdr:cNvPr>
        <xdr:cNvSpPr/>
      </xdr:nvSpPr>
      <xdr:spPr>
        <a:xfrm>
          <a:off x="10426700" y="1861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14752</xdr:rowOff>
    </xdr:from>
    <xdr:ext cx="469744" cy="259045"/>
    <xdr:sp macro="" textlink="">
      <xdr:nvSpPr>
        <xdr:cNvPr id="456" name="【港湾・漁港】&#10;一人当たり有形固定資産（償却資産）額該当値テキスト">
          <a:extLst>
            <a:ext uri="{FF2B5EF4-FFF2-40B4-BE49-F238E27FC236}">
              <a16:creationId xmlns:a16="http://schemas.microsoft.com/office/drawing/2014/main" id="{7FB55064-CF7A-4E8A-8A25-D6686835C86C}"/>
            </a:ext>
          </a:extLst>
        </xdr:cNvPr>
        <xdr:cNvSpPr txBox="1"/>
      </xdr:nvSpPr>
      <xdr:spPr>
        <a:xfrm>
          <a:off x="10515600" y="185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99980</xdr:rowOff>
    </xdr:from>
    <xdr:to>
      <xdr:col>50</xdr:col>
      <xdr:colOff>165100</xdr:colOff>
      <xdr:row>109</xdr:row>
      <xdr:rowOff>30130</xdr:rowOff>
    </xdr:to>
    <xdr:sp macro="" textlink="">
      <xdr:nvSpPr>
        <xdr:cNvPr id="457" name="楕円 456">
          <a:extLst>
            <a:ext uri="{FF2B5EF4-FFF2-40B4-BE49-F238E27FC236}">
              <a16:creationId xmlns:a16="http://schemas.microsoft.com/office/drawing/2014/main" id="{7D6AD444-BBD2-4E6F-9BD6-6A3CC25268AA}"/>
            </a:ext>
          </a:extLst>
        </xdr:cNvPr>
        <xdr:cNvSpPr/>
      </xdr:nvSpPr>
      <xdr:spPr>
        <a:xfrm>
          <a:off x="9588500" y="186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150625</xdr:rowOff>
    </xdr:from>
    <xdr:to>
      <xdr:col>55</xdr:col>
      <xdr:colOff>0</xdr:colOff>
      <xdr:row>108</xdr:row>
      <xdr:rowOff>150780</xdr:rowOff>
    </xdr:to>
    <xdr:cxnSp macro="">
      <xdr:nvCxnSpPr>
        <xdr:cNvPr id="458" name="直線コネクタ 457">
          <a:extLst>
            <a:ext uri="{FF2B5EF4-FFF2-40B4-BE49-F238E27FC236}">
              <a16:creationId xmlns:a16="http://schemas.microsoft.com/office/drawing/2014/main" id="{8CD4C613-B997-4DEC-9C80-C6CF068D6041}"/>
            </a:ext>
          </a:extLst>
        </xdr:cNvPr>
        <xdr:cNvCxnSpPr/>
      </xdr:nvCxnSpPr>
      <xdr:spPr>
        <a:xfrm flipV="1">
          <a:off x="9639300" y="18667225"/>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100013</xdr:rowOff>
    </xdr:from>
    <xdr:to>
      <xdr:col>46</xdr:col>
      <xdr:colOff>38100</xdr:colOff>
      <xdr:row>109</xdr:row>
      <xdr:rowOff>30163</xdr:rowOff>
    </xdr:to>
    <xdr:sp macro="" textlink="">
      <xdr:nvSpPr>
        <xdr:cNvPr id="459" name="楕円 458">
          <a:extLst>
            <a:ext uri="{FF2B5EF4-FFF2-40B4-BE49-F238E27FC236}">
              <a16:creationId xmlns:a16="http://schemas.microsoft.com/office/drawing/2014/main" id="{A37D8D40-CB79-42C8-AAA5-7E89F18BFF9D}"/>
            </a:ext>
          </a:extLst>
        </xdr:cNvPr>
        <xdr:cNvSpPr/>
      </xdr:nvSpPr>
      <xdr:spPr>
        <a:xfrm>
          <a:off x="8699500" y="186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150780</xdr:rowOff>
    </xdr:from>
    <xdr:to>
      <xdr:col>50</xdr:col>
      <xdr:colOff>114300</xdr:colOff>
      <xdr:row>108</xdr:row>
      <xdr:rowOff>150813</xdr:rowOff>
    </xdr:to>
    <xdr:cxnSp macro="">
      <xdr:nvCxnSpPr>
        <xdr:cNvPr id="460" name="直線コネクタ 459">
          <a:extLst>
            <a:ext uri="{FF2B5EF4-FFF2-40B4-BE49-F238E27FC236}">
              <a16:creationId xmlns:a16="http://schemas.microsoft.com/office/drawing/2014/main" id="{D40BD282-2B57-40B8-B895-00E1D53364ED}"/>
            </a:ext>
          </a:extLst>
        </xdr:cNvPr>
        <xdr:cNvCxnSpPr/>
      </xdr:nvCxnSpPr>
      <xdr:spPr>
        <a:xfrm flipV="1">
          <a:off x="8750300" y="18667380"/>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85215</xdr:rowOff>
    </xdr:from>
    <xdr:to>
      <xdr:col>41</xdr:col>
      <xdr:colOff>101600</xdr:colOff>
      <xdr:row>109</xdr:row>
      <xdr:rowOff>15365</xdr:rowOff>
    </xdr:to>
    <xdr:sp macro="" textlink="">
      <xdr:nvSpPr>
        <xdr:cNvPr id="461" name="楕円 460">
          <a:extLst>
            <a:ext uri="{FF2B5EF4-FFF2-40B4-BE49-F238E27FC236}">
              <a16:creationId xmlns:a16="http://schemas.microsoft.com/office/drawing/2014/main" id="{996AC1E1-2175-4922-96F5-0DFE42448A12}"/>
            </a:ext>
          </a:extLst>
        </xdr:cNvPr>
        <xdr:cNvSpPr/>
      </xdr:nvSpPr>
      <xdr:spPr>
        <a:xfrm>
          <a:off x="7810500" y="1860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136015</xdr:rowOff>
    </xdr:from>
    <xdr:to>
      <xdr:col>45</xdr:col>
      <xdr:colOff>177800</xdr:colOff>
      <xdr:row>108</xdr:row>
      <xdr:rowOff>150813</xdr:rowOff>
    </xdr:to>
    <xdr:cxnSp macro="">
      <xdr:nvCxnSpPr>
        <xdr:cNvPr id="462" name="直線コネクタ 461">
          <a:extLst>
            <a:ext uri="{FF2B5EF4-FFF2-40B4-BE49-F238E27FC236}">
              <a16:creationId xmlns:a16="http://schemas.microsoft.com/office/drawing/2014/main" id="{33273990-C5D7-4079-8D37-5254CDE32561}"/>
            </a:ext>
          </a:extLst>
        </xdr:cNvPr>
        <xdr:cNvCxnSpPr/>
      </xdr:nvCxnSpPr>
      <xdr:spPr>
        <a:xfrm>
          <a:off x="7861300" y="18652615"/>
          <a:ext cx="889000" cy="1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2009</xdr:rowOff>
    </xdr:from>
    <xdr:ext cx="690189" cy="259045"/>
    <xdr:sp macro="" textlink="">
      <xdr:nvSpPr>
        <xdr:cNvPr id="463" name="n_1aveValue【港湾・漁港】&#10;一人当たり有形固定資産（償却資産）額">
          <a:extLst>
            <a:ext uri="{FF2B5EF4-FFF2-40B4-BE49-F238E27FC236}">
              <a16:creationId xmlns:a16="http://schemas.microsoft.com/office/drawing/2014/main" id="{8A94B2E9-14EA-4607-A5BD-32EF46EF3FCA}"/>
            </a:ext>
          </a:extLst>
        </xdr:cNvPr>
        <xdr:cNvSpPr txBox="1"/>
      </xdr:nvSpPr>
      <xdr:spPr>
        <a:xfrm>
          <a:off x="9281505" y="180042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31788</xdr:rowOff>
    </xdr:from>
    <xdr:ext cx="599010" cy="259045"/>
    <xdr:sp macro="" textlink="">
      <xdr:nvSpPr>
        <xdr:cNvPr id="464" name="n_2aveValue【港湾・漁港】&#10;一人当たり有形固定資産（償却資産）額">
          <a:extLst>
            <a:ext uri="{FF2B5EF4-FFF2-40B4-BE49-F238E27FC236}">
              <a16:creationId xmlns:a16="http://schemas.microsoft.com/office/drawing/2014/main" id="{F1C6E065-934F-4F3C-93E9-EE8D63290D49}"/>
            </a:ext>
          </a:extLst>
        </xdr:cNvPr>
        <xdr:cNvSpPr txBox="1"/>
      </xdr:nvSpPr>
      <xdr:spPr>
        <a:xfrm>
          <a:off x="8450795" y="1803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60405</xdr:rowOff>
    </xdr:from>
    <xdr:ext cx="599010" cy="259045"/>
    <xdr:sp macro="" textlink="">
      <xdr:nvSpPr>
        <xdr:cNvPr id="465" name="n_3aveValue【港湾・漁港】&#10;一人当たり有形固定資産（償却資産）額">
          <a:extLst>
            <a:ext uri="{FF2B5EF4-FFF2-40B4-BE49-F238E27FC236}">
              <a16:creationId xmlns:a16="http://schemas.microsoft.com/office/drawing/2014/main" id="{BB533241-A0A5-4C32-96F5-FD25159A6273}"/>
            </a:ext>
          </a:extLst>
        </xdr:cNvPr>
        <xdr:cNvSpPr txBox="1"/>
      </xdr:nvSpPr>
      <xdr:spPr>
        <a:xfrm>
          <a:off x="7561795" y="18062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54078</xdr:rowOff>
    </xdr:from>
    <xdr:ext cx="599010" cy="259045"/>
    <xdr:sp macro="" textlink="">
      <xdr:nvSpPr>
        <xdr:cNvPr id="466" name="n_4aveValue【港湾・漁港】&#10;一人当たり有形固定資産（償却資産）額">
          <a:extLst>
            <a:ext uri="{FF2B5EF4-FFF2-40B4-BE49-F238E27FC236}">
              <a16:creationId xmlns:a16="http://schemas.microsoft.com/office/drawing/2014/main" id="{0BF24EC0-5FFD-4AE6-BEF1-7A351BAEE168}"/>
            </a:ext>
          </a:extLst>
        </xdr:cNvPr>
        <xdr:cNvSpPr txBox="1"/>
      </xdr:nvSpPr>
      <xdr:spPr>
        <a:xfrm>
          <a:off x="6672795" y="1805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21257</xdr:rowOff>
    </xdr:from>
    <xdr:ext cx="469744" cy="259045"/>
    <xdr:sp macro="" textlink="">
      <xdr:nvSpPr>
        <xdr:cNvPr id="467" name="n_1mainValue【港湾・漁港】&#10;一人当たり有形固定資産（償却資産）額">
          <a:extLst>
            <a:ext uri="{FF2B5EF4-FFF2-40B4-BE49-F238E27FC236}">
              <a16:creationId xmlns:a16="http://schemas.microsoft.com/office/drawing/2014/main" id="{0241198F-A2D9-417D-8091-22326DC4AC40}"/>
            </a:ext>
          </a:extLst>
        </xdr:cNvPr>
        <xdr:cNvSpPr txBox="1"/>
      </xdr:nvSpPr>
      <xdr:spPr>
        <a:xfrm>
          <a:off x="9391728" y="1870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21290</xdr:rowOff>
    </xdr:from>
    <xdr:ext cx="469744" cy="259045"/>
    <xdr:sp macro="" textlink="">
      <xdr:nvSpPr>
        <xdr:cNvPr id="468" name="n_2mainValue【港湾・漁港】&#10;一人当たり有形固定資産（償却資産）額">
          <a:extLst>
            <a:ext uri="{FF2B5EF4-FFF2-40B4-BE49-F238E27FC236}">
              <a16:creationId xmlns:a16="http://schemas.microsoft.com/office/drawing/2014/main" id="{DA54FF09-118C-4B94-9624-D524C1C943A6}"/>
            </a:ext>
          </a:extLst>
        </xdr:cNvPr>
        <xdr:cNvSpPr txBox="1"/>
      </xdr:nvSpPr>
      <xdr:spPr>
        <a:xfrm>
          <a:off x="8515428" y="1870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6492</xdr:rowOff>
    </xdr:from>
    <xdr:ext cx="534377" cy="259045"/>
    <xdr:sp macro="" textlink="">
      <xdr:nvSpPr>
        <xdr:cNvPr id="469" name="n_3mainValue【港湾・漁港】&#10;一人当たり有形固定資産（償却資産）額">
          <a:extLst>
            <a:ext uri="{FF2B5EF4-FFF2-40B4-BE49-F238E27FC236}">
              <a16:creationId xmlns:a16="http://schemas.microsoft.com/office/drawing/2014/main" id="{8A2DD10C-61BB-4DF8-ACA2-83AA53EA9A55}"/>
            </a:ext>
          </a:extLst>
        </xdr:cNvPr>
        <xdr:cNvSpPr txBox="1"/>
      </xdr:nvSpPr>
      <xdr:spPr>
        <a:xfrm>
          <a:off x="7594111" y="1869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a:extLst>
            <a:ext uri="{FF2B5EF4-FFF2-40B4-BE49-F238E27FC236}">
              <a16:creationId xmlns:a16="http://schemas.microsoft.com/office/drawing/2014/main" id="{7C12A1EB-704A-4141-AB1D-0F8061C8EF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a:extLst>
            <a:ext uri="{FF2B5EF4-FFF2-40B4-BE49-F238E27FC236}">
              <a16:creationId xmlns:a16="http://schemas.microsoft.com/office/drawing/2014/main" id="{66A62E15-E091-4609-BB35-B579B376BF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a:extLst>
            <a:ext uri="{FF2B5EF4-FFF2-40B4-BE49-F238E27FC236}">
              <a16:creationId xmlns:a16="http://schemas.microsoft.com/office/drawing/2014/main" id="{D6CD525B-1FA2-4B6A-92A4-7ABC863182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a:extLst>
            <a:ext uri="{FF2B5EF4-FFF2-40B4-BE49-F238E27FC236}">
              <a16:creationId xmlns:a16="http://schemas.microsoft.com/office/drawing/2014/main" id="{D70B4E90-F061-4D2C-B9C8-1D3B229CE2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a:extLst>
            <a:ext uri="{FF2B5EF4-FFF2-40B4-BE49-F238E27FC236}">
              <a16:creationId xmlns:a16="http://schemas.microsoft.com/office/drawing/2014/main" id="{E48951E4-5A8E-4550-ABBB-29B26874EB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a:extLst>
            <a:ext uri="{FF2B5EF4-FFF2-40B4-BE49-F238E27FC236}">
              <a16:creationId xmlns:a16="http://schemas.microsoft.com/office/drawing/2014/main" id="{51785491-7AEC-4E4C-93F9-931CBC1381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a:extLst>
            <a:ext uri="{FF2B5EF4-FFF2-40B4-BE49-F238E27FC236}">
              <a16:creationId xmlns:a16="http://schemas.microsoft.com/office/drawing/2014/main" id="{E3AC0EEB-A8BE-4CA8-9BB7-AEC8009B2B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a:extLst>
            <a:ext uri="{FF2B5EF4-FFF2-40B4-BE49-F238E27FC236}">
              <a16:creationId xmlns:a16="http://schemas.microsoft.com/office/drawing/2014/main" id="{20985025-B34B-4C75-AB66-D9F6CF3FF9B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ADD24878-FAE4-4E96-AA5F-D129037BC4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B33F308F-1C53-4AC7-B3B5-08FFA25467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A5397C41-38E9-4700-8F6D-EFEF8B6AB0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13809ADD-35CA-4965-9BF4-5DAB9F44214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A2BBF3D0-45A5-438E-8207-C4466E3AE4F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67B040E0-F495-41CF-8320-3AE46216D34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B06C355B-3455-44D2-B356-7AD5E90166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D25D20D3-A9AC-474B-A0FB-C72BBF4CD4A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697EA136-36FE-43C7-B714-1918E556A2C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B3BD59BE-D139-4B77-8DEF-CF950500F6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8B110B90-37BE-4766-9D88-071E3C3263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30C45783-C214-44B0-9C54-657535D334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BD71F2CB-F0C6-4EE9-BEED-B3E9C19CED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71B44743-2DE4-4EE5-A023-86042B4386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A5484C15-33A4-4720-8C42-D74592B5B18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5C8F8BF2-BBF0-419C-9D5E-68AE630133C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94C7E5F1-D9CD-45A4-BA43-1989E1B662B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AE9BD2AC-73B9-4290-B341-311C705E90E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9F5B3791-600D-4A30-B9F0-D13D2F90015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a:extLst>
            <a:ext uri="{FF2B5EF4-FFF2-40B4-BE49-F238E27FC236}">
              <a16:creationId xmlns:a16="http://schemas.microsoft.com/office/drawing/2014/main" id="{6E25004B-9D04-40C1-BFDB-048448192F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a:extLst>
            <a:ext uri="{FF2B5EF4-FFF2-40B4-BE49-F238E27FC236}">
              <a16:creationId xmlns:a16="http://schemas.microsoft.com/office/drawing/2014/main" id="{1B0AC208-7337-4D2C-A380-F6CB779F625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a:extLst>
            <a:ext uri="{FF2B5EF4-FFF2-40B4-BE49-F238E27FC236}">
              <a16:creationId xmlns:a16="http://schemas.microsoft.com/office/drawing/2014/main" id="{807D8F6A-F93B-484D-AF8C-45A166C2CA0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a:extLst>
            <a:ext uri="{FF2B5EF4-FFF2-40B4-BE49-F238E27FC236}">
              <a16:creationId xmlns:a16="http://schemas.microsoft.com/office/drawing/2014/main" id="{0C12D41B-C05A-4AAA-BBD4-C21CCC06D4B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a:extLst>
            <a:ext uri="{FF2B5EF4-FFF2-40B4-BE49-F238E27FC236}">
              <a16:creationId xmlns:a16="http://schemas.microsoft.com/office/drawing/2014/main" id="{5B965289-1927-4DCC-80F2-6C869260BFF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a:extLst>
            <a:ext uri="{FF2B5EF4-FFF2-40B4-BE49-F238E27FC236}">
              <a16:creationId xmlns:a16="http://schemas.microsoft.com/office/drawing/2014/main" id="{39BF8AFB-FE3B-479D-B2A8-8E596AF0012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a:extLst>
            <a:ext uri="{FF2B5EF4-FFF2-40B4-BE49-F238E27FC236}">
              <a16:creationId xmlns:a16="http://schemas.microsoft.com/office/drawing/2014/main" id="{9A7A9CB2-2974-4322-8F8B-5370AE4A789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a:extLst>
            <a:ext uri="{FF2B5EF4-FFF2-40B4-BE49-F238E27FC236}">
              <a16:creationId xmlns:a16="http://schemas.microsoft.com/office/drawing/2014/main" id="{8A55B29C-4551-47E7-8F33-EEA7D57C53B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a:extLst>
            <a:ext uri="{FF2B5EF4-FFF2-40B4-BE49-F238E27FC236}">
              <a16:creationId xmlns:a16="http://schemas.microsoft.com/office/drawing/2014/main" id="{2EB71447-70B9-436C-B107-FB854DB9E85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a:extLst>
            <a:ext uri="{FF2B5EF4-FFF2-40B4-BE49-F238E27FC236}">
              <a16:creationId xmlns:a16="http://schemas.microsoft.com/office/drawing/2014/main" id="{00CC0303-8988-49F0-9EFF-9A1941BE808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a:extLst>
            <a:ext uri="{FF2B5EF4-FFF2-40B4-BE49-F238E27FC236}">
              <a16:creationId xmlns:a16="http://schemas.microsoft.com/office/drawing/2014/main" id="{82F0CA35-6A3F-4665-B94F-36D2CD67BB3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a:extLst>
            <a:ext uri="{FF2B5EF4-FFF2-40B4-BE49-F238E27FC236}">
              <a16:creationId xmlns:a16="http://schemas.microsoft.com/office/drawing/2014/main" id="{66880F0E-0966-4883-AE88-23968233EF0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50FA93DE-7C87-4CA8-AF22-BB36677C227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10" name="直線コネクタ 509">
          <a:extLst>
            <a:ext uri="{FF2B5EF4-FFF2-40B4-BE49-F238E27FC236}">
              <a16:creationId xmlns:a16="http://schemas.microsoft.com/office/drawing/2014/main" id="{C27BCA43-F499-4377-A7DF-47CFCE9B445E}"/>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17AB2260-6BE9-4780-A09B-9D2E78061695}"/>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12" name="直線コネクタ 511">
          <a:extLst>
            <a:ext uri="{FF2B5EF4-FFF2-40B4-BE49-F238E27FC236}">
              <a16:creationId xmlns:a16="http://schemas.microsoft.com/office/drawing/2014/main" id="{FD128BE4-2F30-4ECC-AE3B-383F1F884D35}"/>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A1E944E6-B45A-45C7-B919-FA3A0E620487}"/>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14" name="直線コネクタ 513">
          <a:extLst>
            <a:ext uri="{FF2B5EF4-FFF2-40B4-BE49-F238E27FC236}">
              <a16:creationId xmlns:a16="http://schemas.microsoft.com/office/drawing/2014/main" id="{2EDCEE09-E760-45BB-952B-981E7FCEA2DF}"/>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4B875210-BD97-4A68-A092-DA9421946DF4}"/>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16" name="フローチャート: 判断 515">
          <a:extLst>
            <a:ext uri="{FF2B5EF4-FFF2-40B4-BE49-F238E27FC236}">
              <a16:creationId xmlns:a16="http://schemas.microsoft.com/office/drawing/2014/main" id="{3F641D67-5B79-4846-80F9-2A2FD205E557}"/>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17" name="フローチャート: 判断 516">
          <a:extLst>
            <a:ext uri="{FF2B5EF4-FFF2-40B4-BE49-F238E27FC236}">
              <a16:creationId xmlns:a16="http://schemas.microsoft.com/office/drawing/2014/main" id="{8C8EA9B1-839D-4EF6-992C-59D8CEBB6FAE}"/>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18" name="フローチャート: 判断 517">
          <a:extLst>
            <a:ext uri="{FF2B5EF4-FFF2-40B4-BE49-F238E27FC236}">
              <a16:creationId xmlns:a16="http://schemas.microsoft.com/office/drawing/2014/main" id="{2F37D284-A718-4D95-825F-1DD6055C1479}"/>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19" name="フローチャート: 判断 518">
          <a:extLst>
            <a:ext uri="{FF2B5EF4-FFF2-40B4-BE49-F238E27FC236}">
              <a16:creationId xmlns:a16="http://schemas.microsoft.com/office/drawing/2014/main" id="{4694F389-B86A-4B5A-AC5F-563C4164395F}"/>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20" name="フローチャート: 判断 519">
          <a:extLst>
            <a:ext uri="{FF2B5EF4-FFF2-40B4-BE49-F238E27FC236}">
              <a16:creationId xmlns:a16="http://schemas.microsoft.com/office/drawing/2014/main" id="{AFE541B9-5E97-49B5-8C17-9CAEF9C324D9}"/>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F82343B7-361C-4036-B549-57EAB733BD7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49E0E13-0DB5-42BC-B111-812294758DD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3A6DDB3B-39F5-4655-B85B-0E1EF1DB1B9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250281FB-FCD7-483D-8021-42C3A439DE3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AC00F3B7-58C1-4D1C-BEAB-572DEDD851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50165</xdr:rowOff>
    </xdr:from>
    <xdr:to>
      <xdr:col>85</xdr:col>
      <xdr:colOff>177800</xdr:colOff>
      <xdr:row>57</xdr:row>
      <xdr:rowOff>151765</xdr:rowOff>
    </xdr:to>
    <xdr:sp macro="" textlink="">
      <xdr:nvSpPr>
        <xdr:cNvPr id="526" name="楕円 525">
          <a:extLst>
            <a:ext uri="{FF2B5EF4-FFF2-40B4-BE49-F238E27FC236}">
              <a16:creationId xmlns:a16="http://schemas.microsoft.com/office/drawing/2014/main" id="{9864933F-0236-4B34-989C-D53DC2964344}"/>
            </a:ext>
          </a:extLst>
        </xdr:cNvPr>
        <xdr:cNvSpPr/>
      </xdr:nvSpPr>
      <xdr:spPr>
        <a:xfrm>
          <a:off x="16268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73042</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9FFA01B5-3E88-401F-BD08-01D8ED403D97}"/>
            </a:ext>
          </a:extLst>
        </xdr:cNvPr>
        <xdr:cNvSpPr txBox="1"/>
      </xdr:nvSpPr>
      <xdr:spPr>
        <a:xfrm>
          <a:off x="16357600"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17780</xdr:rowOff>
    </xdr:from>
    <xdr:to>
      <xdr:col>81</xdr:col>
      <xdr:colOff>101600</xdr:colOff>
      <xdr:row>62</xdr:row>
      <xdr:rowOff>119380</xdr:rowOff>
    </xdr:to>
    <xdr:sp macro="" textlink="">
      <xdr:nvSpPr>
        <xdr:cNvPr id="528" name="楕円 527">
          <a:extLst>
            <a:ext uri="{FF2B5EF4-FFF2-40B4-BE49-F238E27FC236}">
              <a16:creationId xmlns:a16="http://schemas.microsoft.com/office/drawing/2014/main" id="{8DECA289-71EB-49E0-AAFF-65E4C1FAF1C6}"/>
            </a:ext>
          </a:extLst>
        </xdr:cNvPr>
        <xdr:cNvSpPr/>
      </xdr:nvSpPr>
      <xdr:spPr>
        <a:xfrm>
          <a:off x="15430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100965</xdr:rowOff>
    </xdr:from>
    <xdr:to>
      <xdr:col>85</xdr:col>
      <xdr:colOff>127000</xdr:colOff>
      <xdr:row>62</xdr:row>
      <xdr:rowOff>68580</xdr:rowOff>
    </xdr:to>
    <xdr:cxnSp macro="">
      <xdr:nvCxnSpPr>
        <xdr:cNvPr id="529" name="直線コネクタ 528">
          <a:extLst>
            <a:ext uri="{FF2B5EF4-FFF2-40B4-BE49-F238E27FC236}">
              <a16:creationId xmlns:a16="http://schemas.microsoft.com/office/drawing/2014/main" id="{51389DEC-925F-4BC7-8B94-8378AF0543B7}"/>
            </a:ext>
          </a:extLst>
        </xdr:cNvPr>
        <xdr:cNvCxnSpPr/>
      </xdr:nvCxnSpPr>
      <xdr:spPr>
        <a:xfrm flipV="1">
          <a:off x="15481300" y="9873615"/>
          <a:ext cx="838200" cy="8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4445</xdr:rowOff>
    </xdr:from>
    <xdr:to>
      <xdr:col>76</xdr:col>
      <xdr:colOff>165100</xdr:colOff>
      <xdr:row>62</xdr:row>
      <xdr:rowOff>106045</xdr:rowOff>
    </xdr:to>
    <xdr:sp macro="" textlink="">
      <xdr:nvSpPr>
        <xdr:cNvPr id="530" name="楕円 529">
          <a:extLst>
            <a:ext uri="{FF2B5EF4-FFF2-40B4-BE49-F238E27FC236}">
              <a16:creationId xmlns:a16="http://schemas.microsoft.com/office/drawing/2014/main" id="{E1DB6F3B-44A6-4C7B-A56C-8ACEF3AC1821}"/>
            </a:ext>
          </a:extLst>
        </xdr:cNvPr>
        <xdr:cNvSpPr/>
      </xdr:nvSpPr>
      <xdr:spPr>
        <a:xfrm>
          <a:off x="14541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55245</xdr:rowOff>
    </xdr:from>
    <xdr:to>
      <xdr:col>81</xdr:col>
      <xdr:colOff>50800</xdr:colOff>
      <xdr:row>62</xdr:row>
      <xdr:rowOff>68580</xdr:rowOff>
    </xdr:to>
    <xdr:cxnSp macro="">
      <xdr:nvCxnSpPr>
        <xdr:cNvPr id="531" name="直線コネクタ 530">
          <a:extLst>
            <a:ext uri="{FF2B5EF4-FFF2-40B4-BE49-F238E27FC236}">
              <a16:creationId xmlns:a16="http://schemas.microsoft.com/office/drawing/2014/main" id="{26B6DDEF-7AC6-487F-BE07-D84D5ACC6005}"/>
            </a:ext>
          </a:extLst>
        </xdr:cNvPr>
        <xdr:cNvCxnSpPr/>
      </xdr:nvCxnSpPr>
      <xdr:spPr>
        <a:xfrm>
          <a:off x="14592300" y="106851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19685</xdr:rowOff>
    </xdr:from>
    <xdr:to>
      <xdr:col>72</xdr:col>
      <xdr:colOff>38100</xdr:colOff>
      <xdr:row>62</xdr:row>
      <xdr:rowOff>121285</xdr:rowOff>
    </xdr:to>
    <xdr:sp macro="" textlink="">
      <xdr:nvSpPr>
        <xdr:cNvPr id="532" name="楕円 531">
          <a:extLst>
            <a:ext uri="{FF2B5EF4-FFF2-40B4-BE49-F238E27FC236}">
              <a16:creationId xmlns:a16="http://schemas.microsoft.com/office/drawing/2014/main" id="{EC4F627F-5693-421A-B835-92F737EF7FF1}"/>
            </a:ext>
          </a:extLst>
        </xdr:cNvPr>
        <xdr:cNvSpPr/>
      </xdr:nvSpPr>
      <xdr:spPr>
        <a:xfrm>
          <a:off x="13652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55245</xdr:rowOff>
    </xdr:from>
    <xdr:to>
      <xdr:col>76</xdr:col>
      <xdr:colOff>114300</xdr:colOff>
      <xdr:row>62</xdr:row>
      <xdr:rowOff>70485</xdr:rowOff>
    </xdr:to>
    <xdr:cxnSp macro="">
      <xdr:nvCxnSpPr>
        <xdr:cNvPr id="533" name="直線コネクタ 532">
          <a:extLst>
            <a:ext uri="{FF2B5EF4-FFF2-40B4-BE49-F238E27FC236}">
              <a16:creationId xmlns:a16="http://schemas.microsoft.com/office/drawing/2014/main" id="{7A3EF21D-3EFB-4674-AB9B-734550C59D3C}"/>
            </a:ext>
          </a:extLst>
        </xdr:cNvPr>
        <xdr:cNvCxnSpPr/>
      </xdr:nvCxnSpPr>
      <xdr:spPr>
        <a:xfrm flipV="1">
          <a:off x="13703300" y="106851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34" name="n_1aveValue【学校施設】&#10;有形固定資産減価償却率">
          <a:extLst>
            <a:ext uri="{FF2B5EF4-FFF2-40B4-BE49-F238E27FC236}">
              <a16:creationId xmlns:a16="http://schemas.microsoft.com/office/drawing/2014/main" id="{BE977EF9-45C3-41F9-B7B8-96D7B0600D27}"/>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35" name="n_2aveValue【学校施設】&#10;有形固定資産減価償却率">
          <a:extLst>
            <a:ext uri="{FF2B5EF4-FFF2-40B4-BE49-F238E27FC236}">
              <a16:creationId xmlns:a16="http://schemas.microsoft.com/office/drawing/2014/main" id="{5D287835-7664-4F97-A957-B771D80CC925}"/>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36" name="n_3aveValue【学校施設】&#10;有形固定資産減価償却率">
          <a:extLst>
            <a:ext uri="{FF2B5EF4-FFF2-40B4-BE49-F238E27FC236}">
              <a16:creationId xmlns:a16="http://schemas.microsoft.com/office/drawing/2014/main" id="{4D195A4A-BB58-43B3-B7C1-1DBCB6FD5442}"/>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37" name="n_4aveValue【学校施設】&#10;有形固定資産減価償却率">
          <a:extLst>
            <a:ext uri="{FF2B5EF4-FFF2-40B4-BE49-F238E27FC236}">
              <a16:creationId xmlns:a16="http://schemas.microsoft.com/office/drawing/2014/main" id="{329DE529-96B6-4D98-BF0F-6C7D1C5EAD3F}"/>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110507</xdr:rowOff>
    </xdr:from>
    <xdr:ext cx="405111" cy="259045"/>
    <xdr:sp macro="" textlink="">
      <xdr:nvSpPr>
        <xdr:cNvPr id="538" name="n_1mainValue【学校施設】&#10;有形固定資産減価償却率">
          <a:extLst>
            <a:ext uri="{FF2B5EF4-FFF2-40B4-BE49-F238E27FC236}">
              <a16:creationId xmlns:a16="http://schemas.microsoft.com/office/drawing/2014/main" id="{79FA09EF-8AD0-4C99-AE52-ACB9EC42D795}"/>
            </a:ext>
          </a:extLst>
        </xdr:cNvPr>
        <xdr:cNvSpPr txBox="1"/>
      </xdr:nvSpPr>
      <xdr:spPr>
        <a:xfrm>
          <a:off x="15266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97172</xdr:rowOff>
    </xdr:from>
    <xdr:ext cx="405111" cy="259045"/>
    <xdr:sp macro="" textlink="">
      <xdr:nvSpPr>
        <xdr:cNvPr id="539" name="n_2mainValue【学校施設】&#10;有形固定資産減価償却率">
          <a:extLst>
            <a:ext uri="{FF2B5EF4-FFF2-40B4-BE49-F238E27FC236}">
              <a16:creationId xmlns:a16="http://schemas.microsoft.com/office/drawing/2014/main" id="{92BF1AB5-A6CB-49CC-B60A-E3A86D1E53EA}"/>
            </a:ext>
          </a:extLst>
        </xdr:cNvPr>
        <xdr:cNvSpPr txBox="1"/>
      </xdr:nvSpPr>
      <xdr:spPr>
        <a:xfrm>
          <a:off x="14389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112412</xdr:rowOff>
    </xdr:from>
    <xdr:ext cx="405111" cy="259045"/>
    <xdr:sp macro="" textlink="">
      <xdr:nvSpPr>
        <xdr:cNvPr id="540" name="n_3mainValue【学校施設】&#10;有形固定資産減価償却率">
          <a:extLst>
            <a:ext uri="{FF2B5EF4-FFF2-40B4-BE49-F238E27FC236}">
              <a16:creationId xmlns:a16="http://schemas.microsoft.com/office/drawing/2014/main" id="{B8D71C67-D745-4DE8-83AC-2C47DFC96943}"/>
            </a:ext>
          </a:extLst>
        </xdr:cNvPr>
        <xdr:cNvSpPr txBox="1"/>
      </xdr:nvSpPr>
      <xdr:spPr>
        <a:xfrm>
          <a:off x="135007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451E1C31-5CF5-4283-A6C3-8F69F4F5D2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3AF26D93-CEA0-4EB0-8744-A676BE5018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AE593BC2-5CD0-488C-815D-6A05F32E87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4400E0AF-831B-4040-BB33-1EF06D36F4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8B2FEC6D-C3EA-4568-B222-6DFC93E1515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3FB521F2-BB10-4D70-8671-62A9E29E261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10924902-EBE0-4EF5-B48B-D09450841AD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5222ED3A-A7E0-4443-99FC-451249A7AB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3725668C-8BFD-4229-A188-A958DE028C3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C7EE09B3-3D18-4461-97D2-55DD9B56C0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9E51877C-8A8A-4015-980F-12392735BED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2DF2D160-AD3A-4644-A474-27E3604E7CE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B078D0DD-D489-4660-9A79-DEECBF13514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7EFE0344-9D09-44E2-8F83-4545ECFAEC2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48928E19-1EF6-408B-85AC-F1793B5F51C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6" name="テキスト ボックス 555">
          <a:extLst>
            <a:ext uri="{FF2B5EF4-FFF2-40B4-BE49-F238E27FC236}">
              <a16:creationId xmlns:a16="http://schemas.microsoft.com/office/drawing/2014/main" id="{48B0A2DE-10FF-4FF9-B4D5-A31A185C4C87}"/>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ABE0F6CD-4BBC-4576-9175-6B86C1AE48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8" name="テキスト ボックス 557">
          <a:extLst>
            <a:ext uri="{FF2B5EF4-FFF2-40B4-BE49-F238E27FC236}">
              <a16:creationId xmlns:a16="http://schemas.microsoft.com/office/drawing/2014/main" id="{05E534D6-B30C-4967-8D62-B7A0E804922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9C632128-31E0-4260-9D20-61E396931D8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0" name="テキスト ボックス 559">
          <a:extLst>
            <a:ext uri="{FF2B5EF4-FFF2-40B4-BE49-F238E27FC236}">
              <a16:creationId xmlns:a16="http://schemas.microsoft.com/office/drawing/2014/main" id="{554CD5B4-7B96-4755-8B7C-66197D5EE9D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B61F6F88-F712-4993-BD9C-B58A1A826E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9E4BDD2F-D916-4221-B3C2-2F094433F7F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C23E7418-C99D-4CE8-890C-1A959597429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64" name="直線コネクタ 563">
          <a:extLst>
            <a:ext uri="{FF2B5EF4-FFF2-40B4-BE49-F238E27FC236}">
              <a16:creationId xmlns:a16="http://schemas.microsoft.com/office/drawing/2014/main" id="{2F85367A-3DFB-43C9-B253-941B545D12B3}"/>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65" name="【学校施設】&#10;一人当たり面積最小値テキスト">
          <a:extLst>
            <a:ext uri="{FF2B5EF4-FFF2-40B4-BE49-F238E27FC236}">
              <a16:creationId xmlns:a16="http://schemas.microsoft.com/office/drawing/2014/main" id="{134D7654-29BD-413E-82B0-3269163CEDE3}"/>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66" name="直線コネクタ 565">
          <a:extLst>
            <a:ext uri="{FF2B5EF4-FFF2-40B4-BE49-F238E27FC236}">
              <a16:creationId xmlns:a16="http://schemas.microsoft.com/office/drawing/2014/main" id="{5322E91C-13D7-4B5A-894A-D85BED9EE618}"/>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67" name="【学校施設】&#10;一人当たり面積最大値テキスト">
          <a:extLst>
            <a:ext uri="{FF2B5EF4-FFF2-40B4-BE49-F238E27FC236}">
              <a16:creationId xmlns:a16="http://schemas.microsoft.com/office/drawing/2014/main" id="{7A83234B-053E-45E2-AAC8-B673B4CD9648}"/>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68" name="直線コネクタ 567">
          <a:extLst>
            <a:ext uri="{FF2B5EF4-FFF2-40B4-BE49-F238E27FC236}">
              <a16:creationId xmlns:a16="http://schemas.microsoft.com/office/drawing/2014/main" id="{71885537-A7CE-46E3-975A-10FB3A18795C}"/>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69" name="【学校施設】&#10;一人当たり面積平均値テキスト">
          <a:extLst>
            <a:ext uri="{FF2B5EF4-FFF2-40B4-BE49-F238E27FC236}">
              <a16:creationId xmlns:a16="http://schemas.microsoft.com/office/drawing/2014/main" id="{E6E88922-3FBB-4260-9A19-18AAFF0B6209}"/>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70" name="フローチャート: 判断 569">
          <a:extLst>
            <a:ext uri="{FF2B5EF4-FFF2-40B4-BE49-F238E27FC236}">
              <a16:creationId xmlns:a16="http://schemas.microsoft.com/office/drawing/2014/main" id="{CFF46C91-F85D-4104-A1EC-45B741682D01}"/>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71" name="フローチャート: 判断 570">
          <a:extLst>
            <a:ext uri="{FF2B5EF4-FFF2-40B4-BE49-F238E27FC236}">
              <a16:creationId xmlns:a16="http://schemas.microsoft.com/office/drawing/2014/main" id="{9926C19B-CCBE-4745-B879-1B81C17AC175}"/>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72" name="フローチャート: 判断 571">
          <a:extLst>
            <a:ext uri="{FF2B5EF4-FFF2-40B4-BE49-F238E27FC236}">
              <a16:creationId xmlns:a16="http://schemas.microsoft.com/office/drawing/2014/main" id="{53F2BBCF-60EB-4501-86C5-8BF80A1388FC}"/>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73" name="フローチャート: 判断 572">
          <a:extLst>
            <a:ext uri="{FF2B5EF4-FFF2-40B4-BE49-F238E27FC236}">
              <a16:creationId xmlns:a16="http://schemas.microsoft.com/office/drawing/2014/main" id="{840DA628-7DA1-48EE-8227-E7B6B10C1B19}"/>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74" name="フローチャート: 判断 573">
          <a:extLst>
            <a:ext uri="{FF2B5EF4-FFF2-40B4-BE49-F238E27FC236}">
              <a16:creationId xmlns:a16="http://schemas.microsoft.com/office/drawing/2014/main" id="{156F44BE-8530-4995-B0A8-1D22FDABA59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147BCDD9-9AE5-4B10-BB7E-BF7E09DD2F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C7DEB4B9-6CDC-442D-9E9D-931DB5918E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5A24939C-9286-4CAB-8DF5-3F8382EB602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813FEE99-5D61-4354-A526-3D83F82F4E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5B9B5950-3D02-49A5-9310-450B16E85B1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140615</xdr:rowOff>
    </xdr:from>
    <xdr:to>
      <xdr:col>116</xdr:col>
      <xdr:colOff>114300</xdr:colOff>
      <xdr:row>63</xdr:row>
      <xdr:rowOff>70765</xdr:rowOff>
    </xdr:to>
    <xdr:sp macro="" textlink="">
      <xdr:nvSpPr>
        <xdr:cNvPr id="580" name="楕円 579">
          <a:extLst>
            <a:ext uri="{FF2B5EF4-FFF2-40B4-BE49-F238E27FC236}">
              <a16:creationId xmlns:a16="http://schemas.microsoft.com/office/drawing/2014/main" id="{B5EECE32-AE94-4597-B126-76AE68632B50}"/>
            </a:ext>
          </a:extLst>
        </xdr:cNvPr>
        <xdr:cNvSpPr/>
      </xdr:nvSpPr>
      <xdr:spPr>
        <a:xfrm>
          <a:off x="22110700" y="107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581" name="【学校施設】&#10;一人当たり面積該当値テキスト">
          <a:extLst>
            <a:ext uri="{FF2B5EF4-FFF2-40B4-BE49-F238E27FC236}">
              <a16:creationId xmlns:a16="http://schemas.microsoft.com/office/drawing/2014/main" id="{708E6172-62B1-449D-B256-19F41BC24E69}"/>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145111</xdr:rowOff>
    </xdr:from>
    <xdr:to>
      <xdr:col>112</xdr:col>
      <xdr:colOff>38100</xdr:colOff>
      <xdr:row>63</xdr:row>
      <xdr:rowOff>75261</xdr:rowOff>
    </xdr:to>
    <xdr:sp macro="" textlink="">
      <xdr:nvSpPr>
        <xdr:cNvPr id="582" name="楕円 581">
          <a:extLst>
            <a:ext uri="{FF2B5EF4-FFF2-40B4-BE49-F238E27FC236}">
              <a16:creationId xmlns:a16="http://schemas.microsoft.com/office/drawing/2014/main" id="{B7361041-7EC2-451A-A33B-09512C2DF9B3}"/>
            </a:ext>
          </a:extLst>
        </xdr:cNvPr>
        <xdr:cNvSpPr/>
      </xdr:nvSpPr>
      <xdr:spPr>
        <a:xfrm>
          <a:off x="21272500" y="107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19965</xdr:rowOff>
    </xdr:from>
    <xdr:to>
      <xdr:col>116</xdr:col>
      <xdr:colOff>63500</xdr:colOff>
      <xdr:row>63</xdr:row>
      <xdr:rowOff>24461</xdr:rowOff>
    </xdr:to>
    <xdr:cxnSp macro="">
      <xdr:nvCxnSpPr>
        <xdr:cNvPr id="583" name="直線コネクタ 582">
          <a:extLst>
            <a:ext uri="{FF2B5EF4-FFF2-40B4-BE49-F238E27FC236}">
              <a16:creationId xmlns:a16="http://schemas.microsoft.com/office/drawing/2014/main" id="{C02FFA5C-D5BE-4270-8421-EADE6002CD1C}"/>
            </a:ext>
          </a:extLst>
        </xdr:cNvPr>
        <xdr:cNvCxnSpPr/>
      </xdr:nvCxnSpPr>
      <xdr:spPr>
        <a:xfrm flipV="1">
          <a:off x="21323300" y="10821315"/>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149530</xdr:rowOff>
    </xdr:from>
    <xdr:to>
      <xdr:col>107</xdr:col>
      <xdr:colOff>101600</xdr:colOff>
      <xdr:row>63</xdr:row>
      <xdr:rowOff>79680</xdr:rowOff>
    </xdr:to>
    <xdr:sp macro="" textlink="">
      <xdr:nvSpPr>
        <xdr:cNvPr id="584" name="楕円 583">
          <a:extLst>
            <a:ext uri="{FF2B5EF4-FFF2-40B4-BE49-F238E27FC236}">
              <a16:creationId xmlns:a16="http://schemas.microsoft.com/office/drawing/2014/main" id="{7D8603A1-D93C-49CA-B4A6-0B7FC97BE8AC}"/>
            </a:ext>
          </a:extLst>
        </xdr:cNvPr>
        <xdr:cNvSpPr/>
      </xdr:nvSpPr>
      <xdr:spPr>
        <a:xfrm>
          <a:off x="20383500" y="107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24461</xdr:rowOff>
    </xdr:from>
    <xdr:to>
      <xdr:col>111</xdr:col>
      <xdr:colOff>177800</xdr:colOff>
      <xdr:row>63</xdr:row>
      <xdr:rowOff>28880</xdr:rowOff>
    </xdr:to>
    <xdr:cxnSp macro="">
      <xdr:nvCxnSpPr>
        <xdr:cNvPr id="585" name="直線コネクタ 584">
          <a:extLst>
            <a:ext uri="{FF2B5EF4-FFF2-40B4-BE49-F238E27FC236}">
              <a16:creationId xmlns:a16="http://schemas.microsoft.com/office/drawing/2014/main" id="{1EF14BB8-FF91-45A9-90B0-97C165A15FC8}"/>
            </a:ext>
          </a:extLst>
        </xdr:cNvPr>
        <xdr:cNvCxnSpPr/>
      </xdr:nvCxnSpPr>
      <xdr:spPr>
        <a:xfrm flipV="1">
          <a:off x="20434300" y="10825811"/>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155702</xdr:rowOff>
    </xdr:from>
    <xdr:to>
      <xdr:col>102</xdr:col>
      <xdr:colOff>165100</xdr:colOff>
      <xdr:row>63</xdr:row>
      <xdr:rowOff>85852</xdr:rowOff>
    </xdr:to>
    <xdr:sp macro="" textlink="">
      <xdr:nvSpPr>
        <xdr:cNvPr id="586" name="楕円 585">
          <a:extLst>
            <a:ext uri="{FF2B5EF4-FFF2-40B4-BE49-F238E27FC236}">
              <a16:creationId xmlns:a16="http://schemas.microsoft.com/office/drawing/2014/main" id="{60857ADE-9D72-48F5-A2DE-AB9E83EE8D0F}"/>
            </a:ext>
          </a:extLst>
        </xdr:cNvPr>
        <xdr:cNvSpPr/>
      </xdr:nvSpPr>
      <xdr:spPr>
        <a:xfrm>
          <a:off x="19494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28880</xdr:rowOff>
    </xdr:from>
    <xdr:to>
      <xdr:col>107</xdr:col>
      <xdr:colOff>50800</xdr:colOff>
      <xdr:row>63</xdr:row>
      <xdr:rowOff>35052</xdr:rowOff>
    </xdr:to>
    <xdr:cxnSp macro="">
      <xdr:nvCxnSpPr>
        <xdr:cNvPr id="587" name="直線コネクタ 586">
          <a:extLst>
            <a:ext uri="{FF2B5EF4-FFF2-40B4-BE49-F238E27FC236}">
              <a16:creationId xmlns:a16="http://schemas.microsoft.com/office/drawing/2014/main" id="{406E1F75-FA7C-4092-9951-0BCC48CEABB3}"/>
            </a:ext>
          </a:extLst>
        </xdr:cNvPr>
        <xdr:cNvCxnSpPr/>
      </xdr:nvCxnSpPr>
      <xdr:spPr>
        <a:xfrm flipV="1">
          <a:off x="19545300" y="1083023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88" name="n_1aveValue【学校施設】&#10;一人当たり面積">
          <a:extLst>
            <a:ext uri="{FF2B5EF4-FFF2-40B4-BE49-F238E27FC236}">
              <a16:creationId xmlns:a16="http://schemas.microsoft.com/office/drawing/2014/main" id="{498E4EAF-4FEE-4368-93AB-F0F38DB48F45}"/>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589" name="n_2aveValue【学校施設】&#10;一人当たり面積">
          <a:extLst>
            <a:ext uri="{FF2B5EF4-FFF2-40B4-BE49-F238E27FC236}">
              <a16:creationId xmlns:a16="http://schemas.microsoft.com/office/drawing/2014/main" id="{D5133846-AE5B-44B9-8D6D-0BB405796D50}"/>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590" name="n_3aveValue【学校施設】&#10;一人当たり面積">
          <a:extLst>
            <a:ext uri="{FF2B5EF4-FFF2-40B4-BE49-F238E27FC236}">
              <a16:creationId xmlns:a16="http://schemas.microsoft.com/office/drawing/2014/main" id="{79B368A4-1807-46FF-AA78-D970708A50DF}"/>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91" name="n_4aveValue【学校施設】&#10;一人当たり面積">
          <a:extLst>
            <a:ext uri="{FF2B5EF4-FFF2-40B4-BE49-F238E27FC236}">
              <a16:creationId xmlns:a16="http://schemas.microsoft.com/office/drawing/2014/main" id="{C53F9064-2460-4704-8898-49841C824013}"/>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66388</xdr:rowOff>
    </xdr:from>
    <xdr:ext cx="469744" cy="259045"/>
    <xdr:sp macro="" textlink="">
      <xdr:nvSpPr>
        <xdr:cNvPr id="592" name="n_1mainValue【学校施設】&#10;一人当たり面積">
          <a:extLst>
            <a:ext uri="{FF2B5EF4-FFF2-40B4-BE49-F238E27FC236}">
              <a16:creationId xmlns:a16="http://schemas.microsoft.com/office/drawing/2014/main" id="{36093ED3-2C91-4727-95CA-7BFEA5D22DE7}"/>
            </a:ext>
          </a:extLst>
        </xdr:cNvPr>
        <xdr:cNvSpPr txBox="1"/>
      </xdr:nvSpPr>
      <xdr:spPr>
        <a:xfrm>
          <a:off x="21075727" y="108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70807</xdr:rowOff>
    </xdr:from>
    <xdr:ext cx="469744" cy="259045"/>
    <xdr:sp macro="" textlink="">
      <xdr:nvSpPr>
        <xdr:cNvPr id="593" name="n_2mainValue【学校施設】&#10;一人当たり面積">
          <a:extLst>
            <a:ext uri="{FF2B5EF4-FFF2-40B4-BE49-F238E27FC236}">
              <a16:creationId xmlns:a16="http://schemas.microsoft.com/office/drawing/2014/main" id="{14A9F6A6-53D1-484F-8DED-DE9B0609E4E6}"/>
            </a:ext>
          </a:extLst>
        </xdr:cNvPr>
        <xdr:cNvSpPr txBox="1"/>
      </xdr:nvSpPr>
      <xdr:spPr>
        <a:xfrm>
          <a:off x="20199427" y="108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76979</xdr:rowOff>
    </xdr:from>
    <xdr:ext cx="469744" cy="259045"/>
    <xdr:sp macro="" textlink="">
      <xdr:nvSpPr>
        <xdr:cNvPr id="594" name="n_3mainValue【学校施設】&#10;一人当たり面積">
          <a:extLst>
            <a:ext uri="{FF2B5EF4-FFF2-40B4-BE49-F238E27FC236}">
              <a16:creationId xmlns:a16="http://schemas.microsoft.com/office/drawing/2014/main" id="{2DC587E9-7D26-4467-A378-4DB9841EDC20}"/>
            </a:ext>
          </a:extLst>
        </xdr:cNvPr>
        <xdr:cNvSpPr txBox="1"/>
      </xdr:nvSpPr>
      <xdr:spPr>
        <a:xfrm>
          <a:off x="19310427"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5EBDB185-80CE-45E2-B850-4E6B0F178D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8F70BA2D-571B-4F9C-8E63-64A717EB37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AF17F8DF-831C-4215-B8E6-B08252333F6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343C4578-CC80-4A43-A74A-67952EC7D1D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B44FB723-1D69-4B79-9D15-3A4A6E9B6BA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882D96A0-E2DE-4AB3-947C-76AC5E4058E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7020954B-B840-45CD-9FD5-75EB3DAE1D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5FBA91FB-63ED-49BB-A7CA-63D35D2098B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a:extLst>
            <a:ext uri="{FF2B5EF4-FFF2-40B4-BE49-F238E27FC236}">
              <a16:creationId xmlns:a16="http://schemas.microsoft.com/office/drawing/2014/main" id="{0EA2CED7-DD26-4673-A20C-F0AB13D8746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a:extLst>
            <a:ext uri="{FF2B5EF4-FFF2-40B4-BE49-F238E27FC236}">
              <a16:creationId xmlns:a16="http://schemas.microsoft.com/office/drawing/2014/main" id="{EC85EA1E-3316-4B86-8FA7-DABBF7914B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a:extLst>
            <a:ext uri="{FF2B5EF4-FFF2-40B4-BE49-F238E27FC236}">
              <a16:creationId xmlns:a16="http://schemas.microsoft.com/office/drawing/2014/main" id="{E23119C6-DBAC-4CB6-86FF-F2C25227B24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a:extLst>
            <a:ext uri="{FF2B5EF4-FFF2-40B4-BE49-F238E27FC236}">
              <a16:creationId xmlns:a16="http://schemas.microsoft.com/office/drawing/2014/main" id="{F0FBD26F-72D1-471A-A3D4-F707F585C5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a:extLst>
            <a:ext uri="{FF2B5EF4-FFF2-40B4-BE49-F238E27FC236}">
              <a16:creationId xmlns:a16="http://schemas.microsoft.com/office/drawing/2014/main" id="{A1C9C853-6B7D-4AC1-8B58-42F9356272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a:extLst>
            <a:ext uri="{FF2B5EF4-FFF2-40B4-BE49-F238E27FC236}">
              <a16:creationId xmlns:a16="http://schemas.microsoft.com/office/drawing/2014/main" id="{6F84FC18-D846-40ED-ACBF-7BA4AEC626E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a:extLst>
            <a:ext uri="{FF2B5EF4-FFF2-40B4-BE49-F238E27FC236}">
              <a16:creationId xmlns:a16="http://schemas.microsoft.com/office/drawing/2014/main" id="{9E7A22C4-ACF6-4817-A1D3-D91A2604A2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a:extLst>
            <a:ext uri="{FF2B5EF4-FFF2-40B4-BE49-F238E27FC236}">
              <a16:creationId xmlns:a16="http://schemas.microsoft.com/office/drawing/2014/main" id="{A990F59C-97DD-456B-BC56-1FB448FD438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a:extLst>
            <a:ext uri="{FF2B5EF4-FFF2-40B4-BE49-F238E27FC236}">
              <a16:creationId xmlns:a16="http://schemas.microsoft.com/office/drawing/2014/main" id="{B660CD14-12A0-4F80-8800-F683B835EAE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a:extLst>
            <a:ext uri="{FF2B5EF4-FFF2-40B4-BE49-F238E27FC236}">
              <a16:creationId xmlns:a16="http://schemas.microsoft.com/office/drawing/2014/main" id="{65395059-7D37-466F-8CDD-2D83489445E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a:extLst>
            <a:ext uri="{FF2B5EF4-FFF2-40B4-BE49-F238E27FC236}">
              <a16:creationId xmlns:a16="http://schemas.microsoft.com/office/drawing/2014/main" id="{298BAFB5-3CF1-4826-B40E-15BDC0224E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a:extLst>
            <a:ext uri="{FF2B5EF4-FFF2-40B4-BE49-F238E27FC236}">
              <a16:creationId xmlns:a16="http://schemas.microsoft.com/office/drawing/2014/main" id="{EB4CEFC1-C3F0-4498-B7B8-74627751D5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a:extLst>
            <a:ext uri="{FF2B5EF4-FFF2-40B4-BE49-F238E27FC236}">
              <a16:creationId xmlns:a16="http://schemas.microsoft.com/office/drawing/2014/main" id="{BC473F8B-52EB-49A9-BD12-85D3012D5AC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a:extLst>
            <a:ext uri="{FF2B5EF4-FFF2-40B4-BE49-F238E27FC236}">
              <a16:creationId xmlns:a16="http://schemas.microsoft.com/office/drawing/2014/main" id="{A50C1BBB-FC1B-4D0B-9219-C0C8FDC17A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a:extLst>
            <a:ext uri="{FF2B5EF4-FFF2-40B4-BE49-F238E27FC236}">
              <a16:creationId xmlns:a16="http://schemas.microsoft.com/office/drawing/2014/main" id="{AF24EDDC-BD8C-4E2D-A5E1-595B57293B7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a:extLst>
            <a:ext uri="{FF2B5EF4-FFF2-40B4-BE49-F238E27FC236}">
              <a16:creationId xmlns:a16="http://schemas.microsoft.com/office/drawing/2014/main" id="{DA107D20-E8DC-4B0F-AA49-1872C16CCA5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a:extLst>
            <a:ext uri="{FF2B5EF4-FFF2-40B4-BE49-F238E27FC236}">
              <a16:creationId xmlns:a16="http://schemas.microsoft.com/office/drawing/2014/main" id="{51DD9E01-0136-451F-9E85-B7532D13D5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a:extLst>
            <a:ext uri="{FF2B5EF4-FFF2-40B4-BE49-F238E27FC236}">
              <a16:creationId xmlns:a16="http://schemas.microsoft.com/office/drawing/2014/main" id="{2D0F099E-CC3A-4205-92D6-A8E26D973A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a:extLst>
            <a:ext uri="{FF2B5EF4-FFF2-40B4-BE49-F238E27FC236}">
              <a16:creationId xmlns:a16="http://schemas.microsoft.com/office/drawing/2014/main" id="{4F5A10F0-3FF5-405D-9B9D-DFEA37AEE5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a:extLst>
            <a:ext uri="{FF2B5EF4-FFF2-40B4-BE49-F238E27FC236}">
              <a16:creationId xmlns:a16="http://schemas.microsoft.com/office/drawing/2014/main" id="{09301A9D-D92F-4766-9164-1072DE95C76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a:extLst>
            <a:ext uri="{FF2B5EF4-FFF2-40B4-BE49-F238E27FC236}">
              <a16:creationId xmlns:a16="http://schemas.microsoft.com/office/drawing/2014/main" id="{AC1057B5-6F10-4B4C-ABCA-2A01B0F0ECE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a:extLst>
            <a:ext uri="{FF2B5EF4-FFF2-40B4-BE49-F238E27FC236}">
              <a16:creationId xmlns:a16="http://schemas.microsoft.com/office/drawing/2014/main" id="{02D43972-C268-46AF-8726-BEDCB72E6D7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a:extLst>
            <a:ext uri="{FF2B5EF4-FFF2-40B4-BE49-F238E27FC236}">
              <a16:creationId xmlns:a16="http://schemas.microsoft.com/office/drawing/2014/main" id="{90F8D322-8929-4E00-993D-6EA10377AF2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a:extLst>
            <a:ext uri="{FF2B5EF4-FFF2-40B4-BE49-F238E27FC236}">
              <a16:creationId xmlns:a16="http://schemas.microsoft.com/office/drawing/2014/main" id="{2BE5D977-6F88-4BEE-B5E8-3B2518BE011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a:extLst>
            <a:ext uri="{FF2B5EF4-FFF2-40B4-BE49-F238E27FC236}">
              <a16:creationId xmlns:a16="http://schemas.microsoft.com/office/drawing/2014/main" id="{3B4BFEAD-3F3B-4A96-A7AB-26527A7B25E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a:extLst>
            <a:ext uri="{FF2B5EF4-FFF2-40B4-BE49-F238E27FC236}">
              <a16:creationId xmlns:a16="http://schemas.microsoft.com/office/drawing/2014/main" id="{0D8CCB06-C2E1-4EA7-BDB4-7FED772F8B1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a:extLst>
            <a:ext uri="{FF2B5EF4-FFF2-40B4-BE49-F238E27FC236}">
              <a16:creationId xmlns:a16="http://schemas.microsoft.com/office/drawing/2014/main" id="{95990030-F411-4177-8909-6AF481EB4C7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a:extLst>
            <a:ext uri="{FF2B5EF4-FFF2-40B4-BE49-F238E27FC236}">
              <a16:creationId xmlns:a16="http://schemas.microsoft.com/office/drawing/2014/main" id="{65E91A97-478E-4A54-A1FA-2071CC4FB34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a:extLst>
            <a:ext uri="{FF2B5EF4-FFF2-40B4-BE49-F238E27FC236}">
              <a16:creationId xmlns:a16="http://schemas.microsoft.com/office/drawing/2014/main" id="{A842723A-9BC6-4889-BCEB-8A62DE764D3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a:extLst>
            <a:ext uri="{FF2B5EF4-FFF2-40B4-BE49-F238E27FC236}">
              <a16:creationId xmlns:a16="http://schemas.microsoft.com/office/drawing/2014/main" id="{9376CE74-FE16-4B08-B76A-176F0701AE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a:extLst>
            <a:ext uri="{FF2B5EF4-FFF2-40B4-BE49-F238E27FC236}">
              <a16:creationId xmlns:a16="http://schemas.microsoft.com/office/drawing/2014/main" id="{33204DEF-1E4D-42B8-993E-E0FB2F635FF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656833EC-CB2D-4668-8F5F-A02D470B93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公民館】&#10;有形固定資産減価償却率グラフ枠">
          <a:extLst>
            <a:ext uri="{FF2B5EF4-FFF2-40B4-BE49-F238E27FC236}">
              <a16:creationId xmlns:a16="http://schemas.microsoft.com/office/drawing/2014/main" id="{2EE908A3-ABAB-4AE6-8211-EC5814CA81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36" name="直線コネクタ 635">
          <a:extLst>
            <a:ext uri="{FF2B5EF4-FFF2-40B4-BE49-F238E27FC236}">
              <a16:creationId xmlns:a16="http://schemas.microsoft.com/office/drawing/2014/main" id="{DE3201A0-2B88-44E7-B78B-F74B4778B0B2}"/>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公民館】&#10;有形固定資産減価償却率最小値テキスト">
          <a:extLst>
            <a:ext uri="{FF2B5EF4-FFF2-40B4-BE49-F238E27FC236}">
              <a16:creationId xmlns:a16="http://schemas.microsoft.com/office/drawing/2014/main" id="{A937791B-5D35-4AA9-AE66-AD54DEB88FA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a:extLst>
            <a:ext uri="{FF2B5EF4-FFF2-40B4-BE49-F238E27FC236}">
              <a16:creationId xmlns:a16="http://schemas.microsoft.com/office/drawing/2014/main" id="{84CCB29C-E223-4494-8474-C6183110DF8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39" name="【公民館】&#10;有形固定資産減価償却率最大値テキスト">
          <a:extLst>
            <a:ext uri="{FF2B5EF4-FFF2-40B4-BE49-F238E27FC236}">
              <a16:creationId xmlns:a16="http://schemas.microsoft.com/office/drawing/2014/main" id="{66EEFB34-D8E7-414D-8A33-7A024FD0EB95}"/>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40" name="直線コネクタ 639">
          <a:extLst>
            <a:ext uri="{FF2B5EF4-FFF2-40B4-BE49-F238E27FC236}">
              <a16:creationId xmlns:a16="http://schemas.microsoft.com/office/drawing/2014/main" id="{82E7EE3A-6E23-4B01-8756-DEB463A90CCB}"/>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41" name="【公民館】&#10;有形固定資産減価償却率平均値テキスト">
          <a:extLst>
            <a:ext uri="{FF2B5EF4-FFF2-40B4-BE49-F238E27FC236}">
              <a16:creationId xmlns:a16="http://schemas.microsoft.com/office/drawing/2014/main" id="{729C9A9A-743B-40CC-A7AD-155AF2D9D287}"/>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42" name="フローチャート: 判断 641">
          <a:extLst>
            <a:ext uri="{FF2B5EF4-FFF2-40B4-BE49-F238E27FC236}">
              <a16:creationId xmlns:a16="http://schemas.microsoft.com/office/drawing/2014/main" id="{973E1602-7DA4-4909-817E-B868AC7788F5}"/>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43" name="フローチャート: 判断 642">
          <a:extLst>
            <a:ext uri="{FF2B5EF4-FFF2-40B4-BE49-F238E27FC236}">
              <a16:creationId xmlns:a16="http://schemas.microsoft.com/office/drawing/2014/main" id="{13520D8A-8873-48CA-A80B-A3CDB95482EF}"/>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44" name="フローチャート: 判断 643">
          <a:extLst>
            <a:ext uri="{FF2B5EF4-FFF2-40B4-BE49-F238E27FC236}">
              <a16:creationId xmlns:a16="http://schemas.microsoft.com/office/drawing/2014/main" id="{362B7406-94BA-4A30-9A1B-E46154856FF9}"/>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45" name="フローチャート: 判断 644">
          <a:extLst>
            <a:ext uri="{FF2B5EF4-FFF2-40B4-BE49-F238E27FC236}">
              <a16:creationId xmlns:a16="http://schemas.microsoft.com/office/drawing/2014/main" id="{BDD84BED-8D23-4BE8-A2AC-958BC1ADC37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46" name="フローチャート: 判断 645">
          <a:extLst>
            <a:ext uri="{FF2B5EF4-FFF2-40B4-BE49-F238E27FC236}">
              <a16:creationId xmlns:a16="http://schemas.microsoft.com/office/drawing/2014/main" id="{36E254F3-52AB-4EBF-B4FE-6CF0A1840656}"/>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8029636A-05A3-41F5-A7A7-0C878645F0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3DA46BA-5894-4D0B-8D96-8B7439E7ADB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3DD5CE9B-A1D3-43E4-B1C2-3FBCA550819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8C3BC255-4E7B-4F53-ACC0-A985C588D6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47D98C63-0712-4ABA-95C5-418EBDCBD2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22134</xdr:rowOff>
    </xdr:from>
    <xdr:to>
      <xdr:col>85</xdr:col>
      <xdr:colOff>177800</xdr:colOff>
      <xdr:row>105</xdr:row>
      <xdr:rowOff>123734</xdr:rowOff>
    </xdr:to>
    <xdr:sp macro="" textlink="">
      <xdr:nvSpPr>
        <xdr:cNvPr id="652" name="楕円 651">
          <a:extLst>
            <a:ext uri="{FF2B5EF4-FFF2-40B4-BE49-F238E27FC236}">
              <a16:creationId xmlns:a16="http://schemas.microsoft.com/office/drawing/2014/main" id="{7AA92CC5-0D81-4130-A09B-E2B73693AC6E}"/>
            </a:ext>
          </a:extLst>
        </xdr:cNvPr>
        <xdr:cNvSpPr/>
      </xdr:nvSpPr>
      <xdr:spPr>
        <a:xfrm>
          <a:off x="162687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45011</xdr:rowOff>
    </xdr:from>
    <xdr:ext cx="405111" cy="259045"/>
    <xdr:sp macro="" textlink="">
      <xdr:nvSpPr>
        <xdr:cNvPr id="653" name="【公民館】&#10;有形固定資産減価償却率該当値テキスト">
          <a:extLst>
            <a:ext uri="{FF2B5EF4-FFF2-40B4-BE49-F238E27FC236}">
              <a16:creationId xmlns:a16="http://schemas.microsoft.com/office/drawing/2014/main" id="{6E50AF05-E0E3-4F5D-8D20-7892750C160C}"/>
            </a:ext>
          </a:extLst>
        </xdr:cNvPr>
        <xdr:cNvSpPr txBox="1"/>
      </xdr:nvSpPr>
      <xdr:spPr>
        <a:xfrm>
          <a:off x="16357600" y="1787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54" name="楕円 653">
          <a:extLst>
            <a:ext uri="{FF2B5EF4-FFF2-40B4-BE49-F238E27FC236}">
              <a16:creationId xmlns:a16="http://schemas.microsoft.com/office/drawing/2014/main" id="{9276C3F6-2954-4D62-BFCB-497A35C3507D}"/>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72934</xdr:rowOff>
    </xdr:from>
    <xdr:to>
      <xdr:col>85</xdr:col>
      <xdr:colOff>127000</xdr:colOff>
      <xdr:row>106</xdr:row>
      <xdr:rowOff>10886</xdr:rowOff>
    </xdr:to>
    <xdr:cxnSp macro="">
      <xdr:nvCxnSpPr>
        <xdr:cNvPr id="655" name="直線コネクタ 654">
          <a:extLst>
            <a:ext uri="{FF2B5EF4-FFF2-40B4-BE49-F238E27FC236}">
              <a16:creationId xmlns:a16="http://schemas.microsoft.com/office/drawing/2014/main" id="{68B03BCF-16D2-49CE-8FB5-5F36B3E738A8}"/>
            </a:ext>
          </a:extLst>
        </xdr:cNvPr>
        <xdr:cNvCxnSpPr/>
      </xdr:nvCxnSpPr>
      <xdr:spPr>
        <a:xfrm flipV="1">
          <a:off x="15481300" y="18075184"/>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656" name="楕円 655">
          <a:extLst>
            <a:ext uri="{FF2B5EF4-FFF2-40B4-BE49-F238E27FC236}">
              <a16:creationId xmlns:a16="http://schemas.microsoft.com/office/drawing/2014/main" id="{2F14430D-2EE1-41D7-A997-F5F633B966A9}"/>
            </a:ext>
          </a:extLst>
        </xdr:cNvPr>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10886</xdr:rowOff>
    </xdr:to>
    <xdr:cxnSp macro="">
      <xdr:nvCxnSpPr>
        <xdr:cNvPr id="657" name="直線コネクタ 656">
          <a:extLst>
            <a:ext uri="{FF2B5EF4-FFF2-40B4-BE49-F238E27FC236}">
              <a16:creationId xmlns:a16="http://schemas.microsoft.com/office/drawing/2014/main" id="{84B0C8AC-20BF-4017-A599-1F8AECDD03B6}"/>
            </a:ext>
          </a:extLst>
        </xdr:cNvPr>
        <xdr:cNvCxnSpPr/>
      </xdr:nvCxnSpPr>
      <xdr:spPr>
        <a:xfrm>
          <a:off x="14592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66221</xdr:rowOff>
    </xdr:from>
    <xdr:to>
      <xdr:col>72</xdr:col>
      <xdr:colOff>38100</xdr:colOff>
      <xdr:row>105</xdr:row>
      <xdr:rowOff>167821</xdr:rowOff>
    </xdr:to>
    <xdr:sp macro="" textlink="">
      <xdr:nvSpPr>
        <xdr:cNvPr id="658" name="楕円 657">
          <a:extLst>
            <a:ext uri="{FF2B5EF4-FFF2-40B4-BE49-F238E27FC236}">
              <a16:creationId xmlns:a16="http://schemas.microsoft.com/office/drawing/2014/main" id="{B3058541-C55E-4456-8BD8-FBD782F97EBE}"/>
            </a:ext>
          </a:extLst>
        </xdr:cNvPr>
        <xdr:cNvSpPr/>
      </xdr:nvSpPr>
      <xdr:spPr>
        <a:xfrm>
          <a:off x="1365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117021</xdr:rowOff>
    </xdr:from>
    <xdr:to>
      <xdr:col>76</xdr:col>
      <xdr:colOff>114300</xdr:colOff>
      <xdr:row>105</xdr:row>
      <xdr:rowOff>149679</xdr:rowOff>
    </xdr:to>
    <xdr:cxnSp macro="">
      <xdr:nvCxnSpPr>
        <xdr:cNvPr id="659" name="直線コネクタ 658">
          <a:extLst>
            <a:ext uri="{FF2B5EF4-FFF2-40B4-BE49-F238E27FC236}">
              <a16:creationId xmlns:a16="http://schemas.microsoft.com/office/drawing/2014/main" id="{77EB5500-EBBC-43D3-BC8D-7EE41FED823F}"/>
            </a:ext>
          </a:extLst>
        </xdr:cNvPr>
        <xdr:cNvCxnSpPr/>
      </xdr:nvCxnSpPr>
      <xdr:spPr>
        <a:xfrm>
          <a:off x="13703300" y="18119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660" name="n_1aveValue【公民館】&#10;有形固定資産減価償却率">
          <a:extLst>
            <a:ext uri="{FF2B5EF4-FFF2-40B4-BE49-F238E27FC236}">
              <a16:creationId xmlns:a16="http://schemas.microsoft.com/office/drawing/2014/main" id="{0BDA1E10-BA95-4928-AFE9-EDAE233980AE}"/>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61" name="n_2aveValue【公民館】&#10;有形固定資産減価償却率">
          <a:extLst>
            <a:ext uri="{FF2B5EF4-FFF2-40B4-BE49-F238E27FC236}">
              <a16:creationId xmlns:a16="http://schemas.microsoft.com/office/drawing/2014/main" id="{2B5D166B-5EEE-46F1-BF37-E683B95C04CE}"/>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662" name="n_3aveValue【公民館】&#10;有形固定資産減価償却率">
          <a:extLst>
            <a:ext uri="{FF2B5EF4-FFF2-40B4-BE49-F238E27FC236}">
              <a16:creationId xmlns:a16="http://schemas.microsoft.com/office/drawing/2014/main" id="{89F4BB12-A37F-4823-B858-7EEBE85C7123}"/>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63" name="n_4aveValue【公民館】&#10;有形固定資産減価償却率">
          <a:extLst>
            <a:ext uri="{FF2B5EF4-FFF2-40B4-BE49-F238E27FC236}">
              <a16:creationId xmlns:a16="http://schemas.microsoft.com/office/drawing/2014/main" id="{763CF260-596F-462A-B35D-BA99869AD2F8}"/>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64" name="n_1mainValue【公民館】&#10;有形固定資産減価償却率">
          <a:extLst>
            <a:ext uri="{FF2B5EF4-FFF2-40B4-BE49-F238E27FC236}">
              <a16:creationId xmlns:a16="http://schemas.microsoft.com/office/drawing/2014/main" id="{F93C0B16-44D7-4CB7-9C1B-33C7458D4526}"/>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45556</xdr:rowOff>
    </xdr:from>
    <xdr:ext cx="405111" cy="259045"/>
    <xdr:sp macro="" textlink="">
      <xdr:nvSpPr>
        <xdr:cNvPr id="665" name="n_2mainValue【公民館】&#10;有形固定資産減価償却率">
          <a:extLst>
            <a:ext uri="{FF2B5EF4-FFF2-40B4-BE49-F238E27FC236}">
              <a16:creationId xmlns:a16="http://schemas.microsoft.com/office/drawing/2014/main" id="{0CEEEC77-44D5-4041-9E90-3050632531A1}"/>
            </a:ext>
          </a:extLst>
        </xdr:cNvPr>
        <xdr:cNvSpPr txBox="1"/>
      </xdr:nvSpPr>
      <xdr:spPr>
        <a:xfrm>
          <a:off x="143897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12898</xdr:rowOff>
    </xdr:from>
    <xdr:ext cx="405111" cy="259045"/>
    <xdr:sp macro="" textlink="">
      <xdr:nvSpPr>
        <xdr:cNvPr id="666" name="n_3mainValue【公民館】&#10;有形固定資産減価償却率">
          <a:extLst>
            <a:ext uri="{FF2B5EF4-FFF2-40B4-BE49-F238E27FC236}">
              <a16:creationId xmlns:a16="http://schemas.microsoft.com/office/drawing/2014/main" id="{3647FF43-465E-487C-AC73-1D0591FEF711}"/>
            </a:ext>
          </a:extLst>
        </xdr:cNvPr>
        <xdr:cNvSpPr txBox="1"/>
      </xdr:nvSpPr>
      <xdr:spPr>
        <a:xfrm>
          <a:off x="13500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a:extLst>
            <a:ext uri="{FF2B5EF4-FFF2-40B4-BE49-F238E27FC236}">
              <a16:creationId xmlns:a16="http://schemas.microsoft.com/office/drawing/2014/main" id="{7923B6A2-4018-4353-859D-1B118329F6A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a:extLst>
            <a:ext uri="{FF2B5EF4-FFF2-40B4-BE49-F238E27FC236}">
              <a16:creationId xmlns:a16="http://schemas.microsoft.com/office/drawing/2014/main" id="{AB5DEB52-B067-43A7-AA56-F6E33B9800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a:extLst>
            <a:ext uri="{FF2B5EF4-FFF2-40B4-BE49-F238E27FC236}">
              <a16:creationId xmlns:a16="http://schemas.microsoft.com/office/drawing/2014/main" id="{7962F2DE-EBEF-4D93-8E28-7BC4507E6B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a:extLst>
            <a:ext uri="{FF2B5EF4-FFF2-40B4-BE49-F238E27FC236}">
              <a16:creationId xmlns:a16="http://schemas.microsoft.com/office/drawing/2014/main" id="{5C9D2BF2-377A-4CF5-8627-A118A38FC08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a:extLst>
            <a:ext uri="{FF2B5EF4-FFF2-40B4-BE49-F238E27FC236}">
              <a16:creationId xmlns:a16="http://schemas.microsoft.com/office/drawing/2014/main" id="{0FD8A796-D6F4-4652-B4EC-8103DA900B6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a:extLst>
            <a:ext uri="{FF2B5EF4-FFF2-40B4-BE49-F238E27FC236}">
              <a16:creationId xmlns:a16="http://schemas.microsoft.com/office/drawing/2014/main" id="{7272A300-4860-40A0-9DEA-0D2C519CEB1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a:extLst>
            <a:ext uri="{FF2B5EF4-FFF2-40B4-BE49-F238E27FC236}">
              <a16:creationId xmlns:a16="http://schemas.microsoft.com/office/drawing/2014/main" id="{EE3996AD-9C71-4A2A-8124-02B472F3170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a:extLst>
            <a:ext uri="{FF2B5EF4-FFF2-40B4-BE49-F238E27FC236}">
              <a16:creationId xmlns:a16="http://schemas.microsoft.com/office/drawing/2014/main" id="{88F8E2C3-CA8D-479A-B8AA-CA18C3B1DE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a:extLst>
            <a:ext uri="{FF2B5EF4-FFF2-40B4-BE49-F238E27FC236}">
              <a16:creationId xmlns:a16="http://schemas.microsoft.com/office/drawing/2014/main" id="{22AAB945-2F8E-4F3C-8FFE-B2DFF7E7B16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a:extLst>
            <a:ext uri="{FF2B5EF4-FFF2-40B4-BE49-F238E27FC236}">
              <a16:creationId xmlns:a16="http://schemas.microsoft.com/office/drawing/2014/main" id="{407588F8-05A9-4BC2-BAB5-538EE9E5D6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7" name="直線コネクタ 676">
          <a:extLst>
            <a:ext uri="{FF2B5EF4-FFF2-40B4-BE49-F238E27FC236}">
              <a16:creationId xmlns:a16="http://schemas.microsoft.com/office/drawing/2014/main" id="{E62D814E-EB9B-4FDF-AFCF-4B753E041B6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8" name="テキスト ボックス 677">
          <a:extLst>
            <a:ext uri="{FF2B5EF4-FFF2-40B4-BE49-F238E27FC236}">
              <a16:creationId xmlns:a16="http://schemas.microsoft.com/office/drawing/2014/main" id="{6262DB5A-E017-42AF-9DEC-8301932026C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9" name="直線コネクタ 678">
          <a:extLst>
            <a:ext uri="{FF2B5EF4-FFF2-40B4-BE49-F238E27FC236}">
              <a16:creationId xmlns:a16="http://schemas.microsoft.com/office/drawing/2014/main" id="{B3B144AC-C53F-44C1-B7F8-07474A24C60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0" name="テキスト ボックス 679">
          <a:extLst>
            <a:ext uri="{FF2B5EF4-FFF2-40B4-BE49-F238E27FC236}">
              <a16:creationId xmlns:a16="http://schemas.microsoft.com/office/drawing/2014/main" id="{62C74B70-CB13-46EE-AD9B-8917390352A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1" name="直線コネクタ 680">
          <a:extLst>
            <a:ext uri="{FF2B5EF4-FFF2-40B4-BE49-F238E27FC236}">
              <a16:creationId xmlns:a16="http://schemas.microsoft.com/office/drawing/2014/main" id="{094DFE0A-B818-48EE-9344-AB82F043DA2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2" name="テキスト ボックス 681">
          <a:extLst>
            <a:ext uri="{FF2B5EF4-FFF2-40B4-BE49-F238E27FC236}">
              <a16:creationId xmlns:a16="http://schemas.microsoft.com/office/drawing/2014/main" id="{11793654-E51A-49E1-8857-419D8A34907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3" name="直線コネクタ 682">
          <a:extLst>
            <a:ext uri="{FF2B5EF4-FFF2-40B4-BE49-F238E27FC236}">
              <a16:creationId xmlns:a16="http://schemas.microsoft.com/office/drawing/2014/main" id="{3B0B44F1-CF28-417D-A4A6-6CF954D334E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4" name="テキスト ボックス 683">
          <a:extLst>
            <a:ext uri="{FF2B5EF4-FFF2-40B4-BE49-F238E27FC236}">
              <a16:creationId xmlns:a16="http://schemas.microsoft.com/office/drawing/2014/main" id="{B182F3D6-134C-4FC1-962B-7B2F662AFBF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5" name="直線コネクタ 684">
          <a:extLst>
            <a:ext uri="{FF2B5EF4-FFF2-40B4-BE49-F238E27FC236}">
              <a16:creationId xmlns:a16="http://schemas.microsoft.com/office/drawing/2014/main" id="{A7D9A409-CB5E-49AB-B02B-F46666C6DB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6" name="テキスト ボックス 685">
          <a:extLst>
            <a:ext uri="{FF2B5EF4-FFF2-40B4-BE49-F238E27FC236}">
              <a16:creationId xmlns:a16="http://schemas.microsoft.com/office/drawing/2014/main" id="{C3903EFE-331D-482D-8863-60AAC77BF81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a:extLst>
            <a:ext uri="{FF2B5EF4-FFF2-40B4-BE49-F238E27FC236}">
              <a16:creationId xmlns:a16="http://schemas.microsoft.com/office/drawing/2014/main" id="{DFEC6FAB-DDB0-48C6-870A-6E860C810DE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a:extLst>
            <a:ext uri="{FF2B5EF4-FFF2-40B4-BE49-F238E27FC236}">
              <a16:creationId xmlns:a16="http://schemas.microsoft.com/office/drawing/2014/main" id="{33B2B375-E257-4A9A-9F2C-B1567573AAD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a:extLst>
            <a:ext uri="{FF2B5EF4-FFF2-40B4-BE49-F238E27FC236}">
              <a16:creationId xmlns:a16="http://schemas.microsoft.com/office/drawing/2014/main" id="{10EC20C2-3EAC-4F59-BA63-CF2E23A3BF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90" name="直線コネクタ 689">
          <a:extLst>
            <a:ext uri="{FF2B5EF4-FFF2-40B4-BE49-F238E27FC236}">
              <a16:creationId xmlns:a16="http://schemas.microsoft.com/office/drawing/2014/main" id="{F9DD0C2C-4532-487C-A04B-2AEC35883D4B}"/>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91" name="【公民館】&#10;一人当たり面積最小値テキスト">
          <a:extLst>
            <a:ext uri="{FF2B5EF4-FFF2-40B4-BE49-F238E27FC236}">
              <a16:creationId xmlns:a16="http://schemas.microsoft.com/office/drawing/2014/main" id="{661D5BCB-9184-450B-821C-17B2AD3AAA62}"/>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92" name="直線コネクタ 691">
          <a:extLst>
            <a:ext uri="{FF2B5EF4-FFF2-40B4-BE49-F238E27FC236}">
              <a16:creationId xmlns:a16="http://schemas.microsoft.com/office/drawing/2014/main" id="{0386C7AA-4EEF-429E-9800-52DCB7329266}"/>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93" name="【公民館】&#10;一人当たり面積最大値テキスト">
          <a:extLst>
            <a:ext uri="{FF2B5EF4-FFF2-40B4-BE49-F238E27FC236}">
              <a16:creationId xmlns:a16="http://schemas.microsoft.com/office/drawing/2014/main" id="{D87C5E6C-1862-4C78-9AC6-3853876100D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94" name="直線コネクタ 693">
          <a:extLst>
            <a:ext uri="{FF2B5EF4-FFF2-40B4-BE49-F238E27FC236}">
              <a16:creationId xmlns:a16="http://schemas.microsoft.com/office/drawing/2014/main" id="{70B163C7-F946-4548-B804-027C6726B994}"/>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695" name="【公民館】&#10;一人当たり面積平均値テキスト">
          <a:extLst>
            <a:ext uri="{FF2B5EF4-FFF2-40B4-BE49-F238E27FC236}">
              <a16:creationId xmlns:a16="http://schemas.microsoft.com/office/drawing/2014/main" id="{99C1DAFD-A31D-4E00-9199-EEDFA50F153C}"/>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96" name="フローチャート: 判断 695">
          <a:extLst>
            <a:ext uri="{FF2B5EF4-FFF2-40B4-BE49-F238E27FC236}">
              <a16:creationId xmlns:a16="http://schemas.microsoft.com/office/drawing/2014/main" id="{C8FEA9DC-D7B8-4E9B-9DFA-C285394EC16A}"/>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97" name="フローチャート: 判断 696">
          <a:extLst>
            <a:ext uri="{FF2B5EF4-FFF2-40B4-BE49-F238E27FC236}">
              <a16:creationId xmlns:a16="http://schemas.microsoft.com/office/drawing/2014/main" id="{897C78CE-F2BB-4C28-8825-B15306602833}"/>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98" name="フローチャート: 判断 697">
          <a:extLst>
            <a:ext uri="{FF2B5EF4-FFF2-40B4-BE49-F238E27FC236}">
              <a16:creationId xmlns:a16="http://schemas.microsoft.com/office/drawing/2014/main" id="{C764AF5F-98FB-4464-B837-2BB432E2B749}"/>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99" name="フローチャート: 判断 698">
          <a:extLst>
            <a:ext uri="{FF2B5EF4-FFF2-40B4-BE49-F238E27FC236}">
              <a16:creationId xmlns:a16="http://schemas.microsoft.com/office/drawing/2014/main" id="{E2B4F680-F735-48BB-86B3-FFFFFE3EFAD7}"/>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00" name="フローチャート: 判断 699">
          <a:extLst>
            <a:ext uri="{FF2B5EF4-FFF2-40B4-BE49-F238E27FC236}">
              <a16:creationId xmlns:a16="http://schemas.microsoft.com/office/drawing/2014/main" id="{DC0F1DC4-B6FF-4CAD-AEAD-6D36C495D8F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C2EF2327-96DE-4AE0-8352-20608D6CA16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ECEEDD5E-DE68-46A6-926F-001A1F603DB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E858D9AC-30AF-4804-9D1D-6A0CEDA0A0D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3B0FB2A5-8C1D-4997-A836-F6060BA254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9158DC5E-3EA3-48EC-A29F-9F2EFB21B1E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167132</xdr:rowOff>
    </xdr:from>
    <xdr:to>
      <xdr:col>116</xdr:col>
      <xdr:colOff>114300</xdr:colOff>
      <xdr:row>106</xdr:row>
      <xdr:rowOff>97282</xdr:rowOff>
    </xdr:to>
    <xdr:sp macro="" textlink="">
      <xdr:nvSpPr>
        <xdr:cNvPr id="706" name="楕円 705">
          <a:extLst>
            <a:ext uri="{FF2B5EF4-FFF2-40B4-BE49-F238E27FC236}">
              <a16:creationId xmlns:a16="http://schemas.microsoft.com/office/drawing/2014/main" id="{B7C4694F-3B99-4EB1-98CA-7033AB80B504}"/>
            </a:ext>
          </a:extLst>
        </xdr:cNvPr>
        <xdr:cNvSpPr/>
      </xdr:nvSpPr>
      <xdr:spPr>
        <a:xfrm>
          <a:off x="22110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18559</xdr:rowOff>
    </xdr:from>
    <xdr:ext cx="469744" cy="259045"/>
    <xdr:sp macro="" textlink="">
      <xdr:nvSpPr>
        <xdr:cNvPr id="707" name="【公民館】&#10;一人当たり面積該当値テキスト">
          <a:extLst>
            <a:ext uri="{FF2B5EF4-FFF2-40B4-BE49-F238E27FC236}">
              <a16:creationId xmlns:a16="http://schemas.microsoft.com/office/drawing/2014/main" id="{B2C2E614-5CC7-4AB1-9673-B6920A39F4CB}"/>
            </a:ext>
          </a:extLst>
        </xdr:cNvPr>
        <xdr:cNvSpPr txBox="1"/>
      </xdr:nvSpPr>
      <xdr:spPr>
        <a:xfrm>
          <a:off x="221996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xdr:rowOff>
    </xdr:from>
    <xdr:to>
      <xdr:col>112</xdr:col>
      <xdr:colOff>38100</xdr:colOff>
      <xdr:row>106</xdr:row>
      <xdr:rowOff>105663</xdr:rowOff>
    </xdr:to>
    <xdr:sp macro="" textlink="">
      <xdr:nvSpPr>
        <xdr:cNvPr id="708" name="楕円 707">
          <a:extLst>
            <a:ext uri="{FF2B5EF4-FFF2-40B4-BE49-F238E27FC236}">
              <a16:creationId xmlns:a16="http://schemas.microsoft.com/office/drawing/2014/main" id="{FA470E86-D11E-4FA3-9A10-18160D1853E8}"/>
            </a:ext>
          </a:extLst>
        </xdr:cNvPr>
        <xdr:cNvSpPr/>
      </xdr:nvSpPr>
      <xdr:spPr>
        <a:xfrm>
          <a:off x="21272500" y="181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46482</xdr:rowOff>
    </xdr:from>
    <xdr:to>
      <xdr:col>116</xdr:col>
      <xdr:colOff>63500</xdr:colOff>
      <xdr:row>106</xdr:row>
      <xdr:rowOff>54863</xdr:rowOff>
    </xdr:to>
    <xdr:cxnSp macro="">
      <xdr:nvCxnSpPr>
        <xdr:cNvPr id="709" name="直線コネクタ 708">
          <a:extLst>
            <a:ext uri="{FF2B5EF4-FFF2-40B4-BE49-F238E27FC236}">
              <a16:creationId xmlns:a16="http://schemas.microsoft.com/office/drawing/2014/main" id="{B5CEF66A-09FA-471E-9BC7-EF837F1B55EC}"/>
            </a:ext>
          </a:extLst>
        </xdr:cNvPr>
        <xdr:cNvCxnSpPr/>
      </xdr:nvCxnSpPr>
      <xdr:spPr>
        <a:xfrm flipV="1">
          <a:off x="21323300" y="18220182"/>
          <a:ext cx="8382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xdr:rowOff>
    </xdr:from>
    <xdr:to>
      <xdr:col>107</xdr:col>
      <xdr:colOff>101600</xdr:colOff>
      <xdr:row>106</xdr:row>
      <xdr:rowOff>114808</xdr:rowOff>
    </xdr:to>
    <xdr:sp macro="" textlink="">
      <xdr:nvSpPr>
        <xdr:cNvPr id="710" name="楕円 709">
          <a:extLst>
            <a:ext uri="{FF2B5EF4-FFF2-40B4-BE49-F238E27FC236}">
              <a16:creationId xmlns:a16="http://schemas.microsoft.com/office/drawing/2014/main" id="{CA68A702-B8C6-4E45-9D78-F651DF48CFC1}"/>
            </a:ext>
          </a:extLst>
        </xdr:cNvPr>
        <xdr:cNvSpPr/>
      </xdr:nvSpPr>
      <xdr:spPr>
        <a:xfrm>
          <a:off x="203835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54863</xdr:rowOff>
    </xdr:from>
    <xdr:to>
      <xdr:col>111</xdr:col>
      <xdr:colOff>177800</xdr:colOff>
      <xdr:row>106</xdr:row>
      <xdr:rowOff>64008</xdr:rowOff>
    </xdr:to>
    <xdr:cxnSp macro="">
      <xdr:nvCxnSpPr>
        <xdr:cNvPr id="711" name="直線コネクタ 710">
          <a:extLst>
            <a:ext uri="{FF2B5EF4-FFF2-40B4-BE49-F238E27FC236}">
              <a16:creationId xmlns:a16="http://schemas.microsoft.com/office/drawing/2014/main" id="{62A8F2D5-7765-43DF-ADD6-F903317C7237}"/>
            </a:ext>
          </a:extLst>
        </xdr:cNvPr>
        <xdr:cNvCxnSpPr/>
      </xdr:nvCxnSpPr>
      <xdr:spPr>
        <a:xfrm flipV="1">
          <a:off x="20434300" y="182285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31496</xdr:rowOff>
    </xdr:from>
    <xdr:to>
      <xdr:col>102</xdr:col>
      <xdr:colOff>165100</xdr:colOff>
      <xdr:row>107</xdr:row>
      <xdr:rowOff>133096</xdr:rowOff>
    </xdr:to>
    <xdr:sp macro="" textlink="">
      <xdr:nvSpPr>
        <xdr:cNvPr id="712" name="楕円 711">
          <a:extLst>
            <a:ext uri="{FF2B5EF4-FFF2-40B4-BE49-F238E27FC236}">
              <a16:creationId xmlns:a16="http://schemas.microsoft.com/office/drawing/2014/main" id="{55EB38D1-2861-4A5D-A05A-25401F3D8BF6}"/>
            </a:ext>
          </a:extLst>
        </xdr:cNvPr>
        <xdr:cNvSpPr/>
      </xdr:nvSpPr>
      <xdr:spPr>
        <a:xfrm>
          <a:off x="19494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64008</xdr:rowOff>
    </xdr:from>
    <xdr:to>
      <xdr:col>107</xdr:col>
      <xdr:colOff>50800</xdr:colOff>
      <xdr:row>107</xdr:row>
      <xdr:rowOff>82296</xdr:rowOff>
    </xdr:to>
    <xdr:cxnSp macro="">
      <xdr:nvCxnSpPr>
        <xdr:cNvPr id="713" name="直線コネクタ 712">
          <a:extLst>
            <a:ext uri="{FF2B5EF4-FFF2-40B4-BE49-F238E27FC236}">
              <a16:creationId xmlns:a16="http://schemas.microsoft.com/office/drawing/2014/main" id="{6B1B15DC-8841-4AD5-BCB5-7A52AA769EF8}"/>
            </a:ext>
          </a:extLst>
        </xdr:cNvPr>
        <xdr:cNvCxnSpPr/>
      </xdr:nvCxnSpPr>
      <xdr:spPr>
        <a:xfrm flipV="1">
          <a:off x="19545300" y="18237708"/>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714" name="n_1aveValue【公民館】&#10;一人当たり面積">
          <a:extLst>
            <a:ext uri="{FF2B5EF4-FFF2-40B4-BE49-F238E27FC236}">
              <a16:creationId xmlns:a16="http://schemas.microsoft.com/office/drawing/2014/main" id="{B24812E6-96B3-490A-9701-D6BB8011A36A}"/>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715" name="n_2aveValue【公民館】&#10;一人当たり面積">
          <a:extLst>
            <a:ext uri="{FF2B5EF4-FFF2-40B4-BE49-F238E27FC236}">
              <a16:creationId xmlns:a16="http://schemas.microsoft.com/office/drawing/2014/main" id="{6E9F3630-6479-4E2C-BCE5-DFDB922E1C70}"/>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16" name="n_3aveValue【公民館】&#10;一人当たり面積">
          <a:extLst>
            <a:ext uri="{FF2B5EF4-FFF2-40B4-BE49-F238E27FC236}">
              <a16:creationId xmlns:a16="http://schemas.microsoft.com/office/drawing/2014/main" id="{D4A46649-A536-477D-8F9A-C08BADC39918}"/>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17" name="n_4aveValue【公民館】&#10;一人当たり面積">
          <a:extLst>
            <a:ext uri="{FF2B5EF4-FFF2-40B4-BE49-F238E27FC236}">
              <a16:creationId xmlns:a16="http://schemas.microsoft.com/office/drawing/2014/main" id="{5BF090FC-DA30-4702-9FDF-8B35693BEC24}"/>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122190</xdr:rowOff>
    </xdr:from>
    <xdr:ext cx="469744" cy="259045"/>
    <xdr:sp macro="" textlink="">
      <xdr:nvSpPr>
        <xdr:cNvPr id="718" name="n_1mainValue【公民館】&#10;一人当たり面積">
          <a:extLst>
            <a:ext uri="{FF2B5EF4-FFF2-40B4-BE49-F238E27FC236}">
              <a16:creationId xmlns:a16="http://schemas.microsoft.com/office/drawing/2014/main" id="{E3BE1F55-B629-48B0-907E-4991C909E6F0}"/>
            </a:ext>
          </a:extLst>
        </xdr:cNvPr>
        <xdr:cNvSpPr txBox="1"/>
      </xdr:nvSpPr>
      <xdr:spPr>
        <a:xfrm>
          <a:off x="21075727" y="179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131335</xdr:rowOff>
    </xdr:from>
    <xdr:ext cx="469744" cy="259045"/>
    <xdr:sp macro="" textlink="">
      <xdr:nvSpPr>
        <xdr:cNvPr id="719" name="n_2mainValue【公民館】&#10;一人当たり面積">
          <a:extLst>
            <a:ext uri="{FF2B5EF4-FFF2-40B4-BE49-F238E27FC236}">
              <a16:creationId xmlns:a16="http://schemas.microsoft.com/office/drawing/2014/main" id="{6ED99AB6-1410-4544-B773-6EFE1DD61403}"/>
            </a:ext>
          </a:extLst>
        </xdr:cNvPr>
        <xdr:cNvSpPr txBox="1"/>
      </xdr:nvSpPr>
      <xdr:spPr>
        <a:xfrm>
          <a:off x="20199427" y="179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124223</xdr:rowOff>
    </xdr:from>
    <xdr:ext cx="469744" cy="259045"/>
    <xdr:sp macro="" textlink="">
      <xdr:nvSpPr>
        <xdr:cNvPr id="720" name="n_3mainValue【公民館】&#10;一人当たり面積">
          <a:extLst>
            <a:ext uri="{FF2B5EF4-FFF2-40B4-BE49-F238E27FC236}">
              <a16:creationId xmlns:a16="http://schemas.microsoft.com/office/drawing/2014/main" id="{BBCD3F6C-B630-41CB-B8F9-B78C221E141E}"/>
            </a:ext>
          </a:extLst>
        </xdr:cNvPr>
        <xdr:cNvSpPr txBox="1"/>
      </xdr:nvSpPr>
      <xdr:spPr>
        <a:xfrm>
          <a:off x="193104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a:extLst>
            <a:ext uri="{FF2B5EF4-FFF2-40B4-BE49-F238E27FC236}">
              <a16:creationId xmlns:a16="http://schemas.microsoft.com/office/drawing/2014/main" id="{5927BB3A-D553-4F59-8B75-A3D78987730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a:extLst>
            <a:ext uri="{FF2B5EF4-FFF2-40B4-BE49-F238E27FC236}">
              <a16:creationId xmlns:a16="http://schemas.microsoft.com/office/drawing/2014/main" id="{AB305B2F-CA56-4CC2-A814-F4E72414F50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a:extLst>
            <a:ext uri="{FF2B5EF4-FFF2-40B4-BE49-F238E27FC236}">
              <a16:creationId xmlns:a16="http://schemas.microsoft.com/office/drawing/2014/main" id="{0A1203FA-F402-4005-8C6D-7A52C1F7C6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学校施設の有形固定資産減価償却率が前年度より</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％減少した要因は、すでに解体された学校施設に係る固定資産台帳の整理によるものです。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公営住宅や公民館の減価償却率が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％を超えており、計画的な建替え及び大規模改修、除却等を進めて行く必要があります。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B1E3A74-3C3B-43E6-A4B0-14421C251D5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E69013F-8AAF-4B41-91E8-4C15390277D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E5BD313-B85D-42F7-80E4-8A2362EF56D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CCB9E3-D4B1-44CD-B9D4-4E4C8E1BD6D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30D8A1-27B1-4209-A5B1-A4D2894DB1F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E182E34-B3D1-4A88-9CA5-BE7D49FC84F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2EB20D-1D2B-4545-9707-8E05BD50E9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683C60-2B97-49B9-A2C5-1693222E80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B1E903F-CD46-4320-829E-276330BA08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0278F2-DF1A-4BFE-B9C9-7D596762EFB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563DFB-BD8A-4A5F-A456-33FCA01368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48E23A0-76BA-45FA-93B0-5981676D22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9C5A37-E2DD-4B2F-BA84-A6618E1CD4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748D17-EA29-403A-A474-E8D6B70851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B9DD7E-BE96-43A9-B774-96E6FD6ABB6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19679CD-8C2B-42A9-A077-7F1D4F9418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66D102-7EE2-464E-B77E-062DD0A69C9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5E371E-032F-49FF-9444-519EAE7496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7B1F168-F00B-4D42-BE4D-19F23FF464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142C03-1BC8-41BA-82F7-C2A40C051C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999A9A-52B7-4682-AFB7-D28841DAEE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B4FBEB-DDB8-44E2-8B8A-63689D2A3A8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C030D61-E0E2-4F16-B0FB-400F1039B92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CB79CD-2832-4DB7-8A31-BF6ADE40FC3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9F72218-E8BC-4403-937A-F958E86D4F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ACEAF3D-4EE3-41C8-92E1-C711171E78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04483D2-4264-419D-83E2-3101AF9461C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70594C-A3DE-40C4-A7A9-E07A5A1051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6468342-6570-40DD-899C-A31AEE830C1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8E5DDFA-89AC-412C-A316-47EF5169AC5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637791-4B7F-4ED1-865D-645C9CD6A47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E64CCF-BC3C-4B97-8E30-197F794BDC6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208157F-F8EC-4352-9B6B-E3F06AD8C25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870DEB3-7D9F-4477-9388-BC3D05381A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409D279-C52A-46B0-AE9F-0FA9B6E4590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A6F3FBD-5B1D-4DB6-AF1E-C035860BEE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F3360F-9E64-4092-83BD-C3094701C44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CC1AD2-D5CB-4567-AA8F-6411A0AD07C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5AEAF7-B54F-46DB-90E4-8715DA881D0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9139B52-654B-4C30-A725-4076F5D6B2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192936D-FB46-45C0-BAF3-DA97336C8D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B45624E-7932-4B4D-BECA-1D61F0973B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2B8EA92F-9317-4876-B770-B179A771FEE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EF32E6A-FB53-41A6-9788-BEF4903C107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AFE9AF5-F620-4809-AFE0-B889D2DE4A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E94B3FD-AF93-46A9-B21F-7C779ECF06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E5D4947-70F1-4EE6-82D7-9F14D2A9BAF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D1DDF77A-D872-4D7A-A2DE-D94F3056B47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4D615E4-50B1-4BA4-9A64-C777C72474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7F23A9C-373D-45B3-A5CC-67BF634EAB7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4B28F43-56BE-438F-B9E9-8FE526ECD5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CCA9765-2C43-45C0-A080-84F7E30B192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0C2C8BA-98A9-4B9F-A09A-5E1B6257C4D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C898A71-9B50-4748-B4E3-08D9115B3A7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0E35D67-7006-427C-BF6E-E673BB2297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3369B6C-ADE0-4704-A38D-DE96CDC0656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756F2F2-C2B5-4752-B0CA-D36EBBD48A4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BA3D856-C222-4E90-9BDB-6A56ACAACA4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99917201-E4E1-485E-9085-0D6C27FC20E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A629E75-0C23-4B21-BDAA-DABE9244201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1BD3EAD0-E417-4C3D-AC28-C1237E7C4D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575B4581-9120-4B6D-BF6F-3234D8E7F2F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30DB0372-38A0-4271-BF46-E1E941DADE9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C6729B2-A870-47A4-BD1B-704532D6A2C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14BF123B-4DBA-4604-A970-39A59E559BD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736FD821-DDB9-4B32-8D9E-222482A2930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DFD019E-99D8-46D7-828A-098D8298B42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6164EDD-D46F-440E-BB7A-F4DFB8D49DD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BE25BAC-8699-4527-AAF1-2267E1EAD6F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AB55D74F-1068-4B5D-988A-6D1C1F204BF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CC0CEEC-AE54-4EB6-9CD7-F50D4394B5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F71932C4-0EEA-4C19-98C4-414F93B0B91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2B1035A-F5E7-4E0D-877F-61CB27BB24BD}"/>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B3ECF53-3300-4108-AEFE-62808F07A0D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73C9FE8-FEFC-438D-8CCB-1A8F8B307E0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2B8F6822-8F23-4F47-9DB9-7F2AEB5B205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4610B0A1-9AEB-4601-9390-10C603DDD454}"/>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404AB584-646F-4B78-8E8A-73E86804D953}"/>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9B95FC9C-EBFC-4FC0-B19E-41A1E80F776E}"/>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5357D6E1-D045-4259-A41F-1E79C421FACF}"/>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D8E81FA-8378-4744-8345-2F423CD37ED2}"/>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C2BD82-1079-4710-9FB1-9CF07E02B909}"/>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EC61B5F0-7160-42EB-AA1D-486AD285A7AA}"/>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2B43D18-A8D0-4BC2-9120-B9CE09EF17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2E45C846-74D0-4C0D-9ED4-53D10E95EB3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BCE232F-4280-4636-B78E-94B9F0B225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9BE2403-8EAE-402A-9A25-93B590DAE4A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7D1FCC45-2F2C-440C-9697-AB90EC6614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90" name="楕円 89">
          <a:extLst>
            <a:ext uri="{FF2B5EF4-FFF2-40B4-BE49-F238E27FC236}">
              <a16:creationId xmlns:a16="http://schemas.microsoft.com/office/drawing/2014/main" id="{F56D078D-09BB-4513-AE96-C06410C80D3E}"/>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63517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1D782E3-1E06-487C-9CEC-7B7446A8BB8D}"/>
            </a:ext>
          </a:extLst>
        </xdr:cNvPr>
        <xdr:cNvSpPr txBox="1"/>
      </xdr:nvSpPr>
      <xdr:spPr>
        <a:xfrm>
          <a:off x="4673600" y="10350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39007</xdr:rowOff>
    </xdr:from>
    <xdr:to>
      <xdr:col>20</xdr:col>
      <xdr:colOff>38100</xdr:colOff>
      <xdr:row>61</xdr:row>
      <xdr:rowOff>140607</xdr:rowOff>
    </xdr:to>
    <xdr:sp macro="" textlink="">
      <xdr:nvSpPr>
        <xdr:cNvPr id="92" name="楕円 91">
          <a:extLst>
            <a:ext uri="{FF2B5EF4-FFF2-40B4-BE49-F238E27FC236}">
              <a16:creationId xmlns:a16="http://schemas.microsoft.com/office/drawing/2014/main" id="{227CDD52-AFB9-407C-9DA0-96265D6C6F99}"/>
            </a:ext>
          </a:extLst>
        </xdr:cNvPr>
        <xdr:cNvSpPr/>
      </xdr:nvSpPr>
      <xdr:spPr>
        <a:xfrm>
          <a:off x="3746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89807</xdr:rowOff>
    </xdr:from>
    <xdr:to>
      <xdr:col>24</xdr:col>
      <xdr:colOff>63500</xdr:colOff>
      <xdr:row>61</xdr:row>
      <xdr:rowOff>91440</xdr:rowOff>
    </xdr:to>
    <xdr:cxnSp macro="">
      <xdr:nvCxnSpPr>
        <xdr:cNvPr id="93" name="直線コネクタ 92">
          <a:extLst>
            <a:ext uri="{FF2B5EF4-FFF2-40B4-BE49-F238E27FC236}">
              <a16:creationId xmlns:a16="http://schemas.microsoft.com/office/drawing/2014/main" id="{DD893808-2D6D-4D4B-92AF-3F9E3A9748DF}"/>
            </a:ext>
          </a:extLst>
        </xdr:cNvPr>
        <xdr:cNvCxnSpPr/>
      </xdr:nvCxnSpPr>
      <xdr:spPr>
        <a:xfrm>
          <a:off x="3797300" y="1054825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9616</xdr:rowOff>
    </xdr:from>
    <xdr:to>
      <xdr:col>15</xdr:col>
      <xdr:colOff>101600</xdr:colOff>
      <xdr:row>61</xdr:row>
      <xdr:rowOff>111216</xdr:rowOff>
    </xdr:to>
    <xdr:sp macro="" textlink="">
      <xdr:nvSpPr>
        <xdr:cNvPr id="94" name="楕円 93">
          <a:extLst>
            <a:ext uri="{FF2B5EF4-FFF2-40B4-BE49-F238E27FC236}">
              <a16:creationId xmlns:a16="http://schemas.microsoft.com/office/drawing/2014/main" id="{AC7D39DC-505B-46DE-A23A-BB06E6307681}"/>
            </a:ext>
          </a:extLst>
        </xdr:cNvPr>
        <xdr:cNvSpPr/>
      </xdr:nvSpPr>
      <xdr:spPr>
        <a:xfrm>
          <a:off x="2857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89807</xdr:rowOff>
    </xdr:to>
    <xdr:cxnSp macro="">
      <xdr:nvCxnSpPr>
        <xdr:cNvPr id="95" name="直線コネクタ 94">
          <a:extLst>
            <a:ext uri="{FF2B5EF4-FFF2-40B4-BE49-F238E27FC236}">
              <a16:creationId xmlns:a16="http://schemas.microsoft.com/office/drawing/2014/main" id="{FA6DC84C-6378-4935-AAED-0D1DEDDCBA45}"/>
            </a:ext>
          </a:extLst>
        </xdr:cNvPr>
        <xdr:cNvCxnSpPr/>
      </xdr:nvCxnSpPr>
      <xdr:spPr>
        <a:xfrm>
          <a:off x="2908300" y="105188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96" name="楕円 95">
          <a:extLst>
            <a:ext uri="{FF2B5EF4-FFF2-40B4-BE49-F238E27FC236}">
              <a16:creationId xmlns:a16="http://schemas.microsoft.com/office/drawing/2014/main" id="{477E74B7-8E67-4530-BCB3-C4B388EDF01A}"/>
            </a:ext>
          </a:extLst>
        </xdr:cNvPr>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60416</xdr:rowOff>
    </xdr:to>
    <xdr:cxnSp macro="">
      <xdr:nvCxnSpPr>
        <xdr:cNvPr id="97" name="直線コネクタ 96">
          <a:extLst>
            <a:ext uri="{FF2B5EF4-FFF2-40B4-BE49-F238E27FC236}">
              <a16:creationId xmlns:a16="http://schemas.microsoft.com/office/drawing/2014/main" id="{DBDAEC49-29B0-4CDC-A6D2-BAB815DB0298}"/>
            </a:ext>
          </a:extLst>
        </xdr:cNvPr>
        <xdr:cNvCxnSpPr/>
      </xdr:nvCxnSpPr>
      <xdr:spPr>
        <a:xfrm>
          <a:off x="2019300" y="1049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98" name="n_1aveValue【体育館・プール】&#10;有形固定資産減価償却率">
          <a:extLst>
            <a:ext uri="{FF2B5EF4-FFF2-40B4-BE49-F238E27FC236}">
              <a16:creationId xmlns:a16="http://schemas.microsoft.com/office/drawing/2014/main" id="{9F2DC76F-C0E7-4768-A403-8AA40817A786}"/>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99" name="n_2aveValue【体育館・プール】&#10;有形固定資産減価償却率">
          <a:extLst>
            <a:ext uri="{FF2B5EF4-FFF2-40B4-BE49-F238E27FC236}">
              <a16:creationId xmlns:a16="http://schemas.microsoft.com/office/drawing/2014/main" id="{286627E4-E6EC-496A-BC4B-56FB99BA370C}"/>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0" name="n_3aveValue【体育館・プール】&#10;有形固定資産減価償却率">
          <a:extLst>
            <a:ext uri="{FF2B5EF4-FFF2-40B4-BE49-F238E27FC236}">
              <a16:creationId xmlns:a16="http://schemas.microsoft.com/office/drawing/2014/main" id="{2567CF0A-EF69-4D7D-B3AE-8184005299D6}"/>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1" name="n_4aveValue【体育館・プール】&#10;有形固定資産減価償却率">
          <a:extLst>
            <a:ext uri="{FF2B5EF4-FFF2-40B4-BE49-F238E27FC236}">
              <a16:creationId xmlns:a16="http://schemas.microsoft.com/office/drawing/2014/main" id="{94C541A6-2602-41B0-A698-936A82F36FD2}"/>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157134</xdr:rowOff>
    </xdr:from>
    <xdr:ext cx="405111" cy="259045"/>
    <xdr:sp macro="" textlink="">
      <xdr:nvSpPr>
        <xdr:cNvPr id="102" name="n_1mainValue【体育館・プール】&#10;有形固定資産減価償却率">
          <a:extLst>
            <a:ext uri="{FF2B5EF4-FFF2-40B4-BE49-F238E27FC236}">
              <a16:creationId xmlns:a16="http://schemas.microsoft.com/office/drawing/2014/main" id="{B0C4DFEA-5743-4F6D-943C-856C9FA133BF}"/>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102343</xdr:rowOff>
    </xdr:from>
    <xdr:ext cx="405111" cy="259045"/>
    <xdr:sp macro="" textlink="">
      <xdr:nvSpPr>
        <xdr:cNvPr id="103" name="n_2mainValue【体育館・プール】&#10;有形固定資産減価償却率">
          <a:extLst>
            <a:ext uri="{FF2B5EF4-FFF2-40B4-BE49-F238E27FC236}">
              <a16:creationId xmlns:a16="http://schemas.microsoft.com/office/drawing/2014/main" id="{9557C138-530A-4DA9-AFFF-5431F936546D}"/>
            </a:ext>
          </a:extLst>
        </xdr:cNvPr>
        <xdr:cNvSpPr txBox="1"/>
      </xdr:nvSpPr>
      <xdr:spPr>
        <a:xfrm>
          <a:off x="2705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104" name="n_3mainValue【体育館・プール】&#10;有形固定資産減価償却率">
          <a:extLst>
            <a:ext uri="{FF2B5EF4-FFF2-40B4-BE49-F238E27FC236}">
              <a16:creationId xmlns:a16="http://schemas.microsoft.com/office/drawing/2014/main" id="{EDC1A99D-C5F9-4705-96CD-65AA3191FA10}"/>
            </a:ext>
          </a:extLst>
        </xdr:cNvPr>
        <xdr:cNvSpPr txBox="1"/>
      </xdr:nvSpPr>
      <xdr:spPr>
        <a:xfrm>
          <a:off x="1816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9894B796-BD22-44A5-BB00-EC281FF0DC3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60E1A1A0-2581-420F-BD19-32166CCE91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D7F922AD-C00D-4EFB-AC48-5EC6E8977D7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97EF5E05-D5EA-4C48-8735-9848A7BCFA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EAAEAC3E-DFD1-44DD-B9A1-06FA0B61C67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D74AE926-197F-485E-B4AE-E98BB21C54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9DD0AC31-DCAF-46E4-8480-993C6E08126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B676086C-3858-4688-ABAC-827A6C063B9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D893E9D7-F56C-4C84-9D33-BA2D691477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49C225D6-17BA-4288-9F8B-7451ED0651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8CB423ED-4E47-4F6F-8759-C7BE9EB5513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1026AD9E-A33D-4DC9-AB3A-A366396A55F2}"/>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590FAC80-CDF3-43D8-93B9-E256AD32D70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EA2F8482-DA14-466F-8726-645FFDB1025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3007893E-BB58-47EF-AC67-163B2767365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CA8C639B-C8F6-4136-986C-A01B4AC7F8CD}"/>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BBF54A3F-ACB9-4256-ABEC-647E93CCD94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7FA29140-D6AA-41C9-B4A3-AA212B22B6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9FB48677-D767-4060-8C8B-BA3AD3874B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4" name="直線コネクタ 123">
          <a:extLst>
            <a:ext uri="{FF2B5EF4-FFF2-40B4-BE49-F238E27FC236}">
              <a16:creationId xmlns:a16="http://schemas.microsoft.com/office/drawing/2014/main" id="{78CF0FF7-56D3-4637-847F-B687832E2936}"/>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5" name="【体育館・プール】&#10;一人当たり面積最小値テキスト">
          <a:extLst>
            <a:ext uri="{FF2B5EF4-FFF2-40B4-BE49-F238E27FC236}">
              <a16:creationId xmlns:a16="http://schemas.microsoft.com/office/drawing/2014/main" id="{A4487AC9-E5F3-4D93-A20C-D7888B5AAE21}"/>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6" name="直線コネクタ 125">
          <a:extLst>
            <a:ext uri="{FF2B5EF4-FFF2-40B4-BE49-F238E27FC236}">
              <a16:creationId xmlns:a16="http://schemas.microsoft.com/office/drawing/2014/main" id="{D71AD263-7157-43DB-B5B2-6625E3E5C801}"/>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7" name="【体育館・プール】&#10;一人当たり面積最大値テキスト">
          <a:extLst>
            <a:ext uri="{FF2B5EF4-FFF2-40B4-BE49-F238E27FC236}">
              <a16:creationId xmlns:a16="http://schemas.microsoft.com/office/drawing/2014/main" id="{02C90618-FE33-42C4-9BF8-C7CCB900931E}"/>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8" name="直線コネクタ 127">
          <a:extLst>
            <a:ext uri="{FF2B5EF4-FFF2-40B4-BE49-F238E27FC236}">
              <a16:creationId xmlns:a16="http://schemas.microsoft.com/office/drawing/2014/main" id="{35144B03-D2E9-429F-ACD1-336C48A545C6}"/>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29" name="【体育館・プール】&#10;一人当たり面積平均値テキスト">
          <a:extLst>
            <a:ext uri="{FF2B5EF4-FFF2-40B4-BE49-F238E27FC236}">
              <a16:creationId xmlns:a16="http://schemas.microsoft.com/office/drawing/2014/main" id="{95D4AA46-3032-4DDD-8CC5-0ADE1927DCE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0" name="フローチャート: 判断 129">
          <a:extLst>
            <a:ext uri="{FF2B5EF4-FFF2-40B4-BE49-F238E27FC236}">
              <a16:creationId xmlns:a16="http://schemas.microsoft.com/office/drawing/2014/main" id="{67A83F5F-0133-4C52-85ED-A546C23F014C}"/>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1" name="フローチャート: 判断 130">
          <a:extLst>
            <a:ext uri="{FF2B5EF4-FFF2-40B4-BE49-F238E27FC236}">
              <a16:creationId xmlns:a16="http://schemas.microsoft.com/office/drawing/2014/main" id="{62CA3DDF-531E-401A-9F09-A52FD34FB5A6}"/>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2" name="フローチャート: 判断 131">
          <a:extLst>
            <a:ext uri="{FF2B5EF4-FFF2-40B4-BE49-F238E27FC236}">
              <a16:creationId xmlns:a16="http://schemas.microsoft.com/office/drawing/2014/main" id="{9032836D-F23C-4650-AF57-B36B7A5DE0FF}"/>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3" name="フローチャート: 判断 132">
          <a:extLst>
            <a:ext uri="{FF2B5EF4-FFF2-40B4-BE49-F238E27FC236}">
              <a16:creationId xmlns:a16="http://schemas.microsoft.com/office/drawing/2014/main" id="{1CDE9D98-D1CE-420B-902D-E89D070CA25B}"/>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4" name="フローチャート: 判断 133">
          <a:extLst>
            <a:ext uri="{FF2B5EF4-FFF2-40B4-BE49-F238E27FC236}">
              <a16:creationId xmlns:a16="http://schemas.microsoft.com/office/drawing/2014/main" id="{644D9884-3B30-451B-ADCD-C5B8F324B26F}"/>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7CA6431-88B3-456C-BDCB-42A37F13116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2A4E013B-8A41-4F53-9C0F-3257605317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8A84544-9A21-4611-AF3A-10FC3577F4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69BDD5D2-CA09-4272-A4C4-03E9885507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A9EE0B1-72F4-4FE2-9BB3-0595955B89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94361</xdr:rowOff>
    </xdr:from>
    <xdr:to>
      <xdr:col>55</xdr:col>
      <xdr:colOff>50800</xdr:colOff>
      <xdr:row>61</xdr:row>
      <xdr:rowOff>24511</xdr:rowOff>
    </xdr:to>
    <xdr:sp macro="" textlink="">
      <xdr:nvSpPr>
        <xdr:cNvPr id="140" name="楕円 139">
          <a:extLst>
            <a:ext uri="{FF2B5EF4-FFF2-40B4-BE49-F238E27FC236}">
              <a16:creationId xmlns:a16="http://schemas.microsoft.com/office/drawing/2014/main" id="{7F2720C9-156D-401B-96A7-6B2CF05DEEFC}"/>
            </a:ext>
          </a:extLst>
        </xdr:cNvPr>
        <xdr:cNvSpPr/>
      </xdr:nvSpPr>
      <xdr:spPr>
        <a:xfrm>
          <a:off x="10426700" y="1038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117238</xdr:rowOff>
    </xdr:from>
    <xdr:ext cx="469744" cy="259045"/>
    <xdr:sp macro="" textlink="">
      <xdr:nvSpPr>
        <xdr:cNvPr id="141" name="【体育館・プール】&#10;一人当たり面積該当値テキスト">
          <a:extLst>
            <a:ext uri="{FF2B5EF4-FFF2-40B4-BE49-F238E27FC236}">
              <a16:creationId xmlns:a16="http://schemas.microsoft.com/office/drawing/2014/main" id="{9229B987-A8A6-4C49-96CE-F13BA8441C77}"/>
            </a:ext>
          </a:extLst>
        </xdr:cNvPr>
        <xdr:cNvSpPr txBox="1"/>
      </xdr:nvSpPr>
      <xdr:spPr>
        <a:xfrm>
          <a:off x="10515600" y="1023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102933</xdr:rowOff>
    </xdr:from>
    <xdr:to>
      <xdr:col>50</xdr:col>
      <xdr:colOff>165100</xdr:colOff>
      <xdr:row>61</xdr:row>
      <xdr:rowOff>33083</xdr:rowOff>
    </xdr:to>
    <xdr:sp macro="" textlink="">
      <xdr:nvSpPr>
        <xdr:cNvPr id="142" name="楕円 141">
          <a:extLst>
            <a:ext uri="{FF2B5EF4-FFF2-40B4-BE49-F238E27FC236}">
              <a16:creationId xmlns:a16="http://schemas.microsoft.com/office/drawing/2014/main" id="{5EFB6448-918F-4369-98B8-7943A310285E}"/>
            </a:ext>
          </a:extLst>
        </xdr:cNvPr>
        <xdr:cNvSpPr/>
      </xdr:nvSpPr>
      <xdr:spPr>
        <a:xfrm>
          <a:off x="9588500" y="1038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145161</xdr:rowOff>
    </xdr:from>
    <xdr:to>
      <xdr:col>55</xdr:col>
      <xdr:colOff>0</xdr:colOff>
      <xdr:row>60</xdr:row>
      <xdr:rowOff>153733</xdr:rowOff>
    </xdr:to>
    <xdr:cxnSp macro="">
      <xdr:nvCxnSpPr>
        <xdr:cNvPr id="143" name="直線コネクタ 142">
          <a:extLst>
            <a:ext uri="{FF2B5EF4-FFF2-40B4-BE49-F238E27FC236}">
              <a16:creationId xmlns:a16="http://schemas.microsoft.com/office/drawing/2014/main" id="{5F4C9307-9819-4E05-970A-9AE2FD1F9DD9}"/>
            </a:ext>
          </a:extLst>
        </xdr:cNvPr>
        <xdr:cNvCxnSpPr/>
      </xdr:nvCxnSpPr>
      <xdr:spPr>
        <a:xfrm flipV="1">
          <a:off x="9639300" y="10432161"/>
          <a:ext cx="8382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110934</xdr:rowOff>
    </xdr:from>
    <xdr:to>
      <xdr:col>46</xdr:col>
      <xdr:colOff>38100</xdr:colOff>
      <xdr:row>61</xdr:row>
      <xdr:rowOff>41084</xdr:rowOff>
    </xdr:to>
    <xdr:sp macro="" textlink="">
      <xdr:nvSpPr>
        <xdr:cNvPr id="144" name="楕円 143">
          <a:extLst>
            <a:ext uri="{FF2B5EF4-FFF2-40B4-BE49-F238E27FC236}">
              <a16:creationId xmlns:a16="http://schemas.microsoft.com/office/drawing/2014/main" id="{C679BC28-B70D-4AD4-88CE-2BF901DFB67F}"/>
            </a:ext>
          </a:extLst>
        </xdr:cNvPr>
        <xdr:cNvSpPr/>
      </xdr:nvSpPr>
      <xdr:spPr>
        <a:xfrm>
          <a:off x="86995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153733</xdr:rowOff>
    </xdr:from>
    <xdr:to>
      <xdr:col>50</xdr:col>
      <xdr:colOff>114300</xdr:colOff>
      <xdr:row>60</xdr:row>
      <xdr:rowOff>161734</xdr:rowOff>
    </xdr:to>
    <xdr:cxnSp macro="">
      <xdr:nvCxnSpPr>
        <xdr:cNvPr id="145" name="直線コネクタ 144">
          <a:extLst>
            <a:ext uri="{FF2B5EF4-FFF2-40B4-BE49-F238E27FC236}">
              <a16:creationId xmlns:a16="http://schemas.microsoft.com/office/drawing/2014/main" id="{A4BF1EBD-C882-4320-B055-6B1A79815A9D}"/>
            </a:ext>
          </a:extLst>
        </xdr:cNvPr>
        <xdr:cNvCxnSpPr/>
      </xdr:nvCxnSpPr>
      <xdr:spPr>
        <a:xfrm flipV="1">
          <a:off x="8750300" y="1044073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95504</xdr:rowOff>
    </xdr:from>
    <xdr:to>
      <xdr:col>41</xdr:col>
      <xdr:colOff>101600</xdr:colOff>
      <xdr:row>61</xdr:row>
      <xdr:rowOff>25654</xdr:rowOff>
    </xdr:to>
    <xdr:sp macro="" textlink="">
      <xdr:nvSpPr>
        <xdr:cNvPr id="146" name="楕円 145">
          <a:extLst>
            <a:ext uri="{FF2B5EF4-FFF2-40B4-BE49-F238E27FC236}">
              <a16:creationId xmlns:a16="http://schemas.microsoft.com/office/drawing/2014/main" id="{466E1EBD-FB28-4C4A-9777-4F6A598F4C23}"/>
            </a:ext>
          </a:extLst>
        </xdr:cNvPr>
        <xdr:cNvSpPr/>
      </xdr:nvSpPr>
      <xdr:spPr>
        <a:xfrm>
          <a:off x="7810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146304</xdr:rowOff>
    </xdr:from>
    <xdr:to>
      <xdr:col>45</xdr:col>
      <xdr:colOff>177800</xdr:colOff>
      <xdr:row>60</xdr:row>
      <xdr:rowOff>161734</xdr:rowOff>
    </xdr:to>
    <xdr:cxnSp macro="">
      <xdr:nvCxnSpPr>
        <xdr:cNvPr id="147" name="直線コネクタ 146">
          <a:extLst>
            <a:ext uri="{FF2B5EF4-FFF2-40B4-BE49-F238E27FC236}">
              <a16:creationId xmlns:a16="http://schemas.microsoft.com/office/drawing/2014/main" id="{EC37EF3F-B0BE-45E7-B56E-D6614D4A3BA5}"/>
            </a:ext>
          </a:extLst>
        </xdr:cNvPr>
        <xdr:cNvCxnSpPr/>
      </xdr:nvCxnSpPr>
      <xdr:spPr>
        <a:xfrm>
          <a:off x="7861300" y="10433304"/>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48" name="n_1aveValue【体育館・プール】&#10;一人当たり面積">
          <a:extLst>
            <a:ext uri="{FF2B5EF4-FFF2-40B4-BE49-F238E27FC236}">
              <a16:creationId xmlns:a16="http://schemas.microsoft.com/office/drawing/2014/main" id="{3BDC1F3A-FB51-4A61-A823-4ABA5B7D252F}"/>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49" name="n_2aveValue【体育館・プール】&#10;一人当たり面積">
          <a:extLst>
            <a:ext uri="{FF2B5EF4-FFF2-40B4-BE49-F238E27FC236}">
              <a16:creationId xmlns:a16="http://schemas.microsoft.com/office/drawing/2014/main" id="{A908E6CF-9A57-4C13-8899-E3E3790F8CA6}"/>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0" name="n_3aveValue【体育館・プール】&#10;一人当たり面積">
          <a:extLst>
            <a:ext uri="{FF2B5EF4-FFF2-40B4-BE49-F238E27FC236}">
              <a16:creationId xmlns:a16="http://schemas.microsoft.com/office/drawing/2014/main" id="{B83D2731-2FC7-47AF-ADED-774324DFB837}"/>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1" name="n_4aveValue【体育館・プール】&#10;一人当たり面積">
          <a:extLst>
            <a:ext uri="{FF2B5EF4-FFF2-40B4-BE49-F238E27FC236}">
              <a16:creationId xmlns:a16="http://schemas.microsoft.com/office/drawing/2014/main" id="{18C721D5-9C2B-4BE5-B657-DD351E44BABD}"/>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24210</xdr:rowOff>
    </xdr:from>
    <xdr:ext cx="469744" cy="259045"/>
    <xdr:sp macro="" textlink="">
      <xdr:nvSpPr>
        <xdr:cNvPr id="152" name="n_1mainValue【体育館・プール】&#10;一人当たり面積">
          <a:extLst>
            <a:ext uri="{FF2B5EF4-FFF2-40B4-BE49-F238E27FC236}">
              <a16:creationId xmlns:a16="http://schemas.microsoft.com/office/drawing/2014/main" id="{E964AE52-944E-42A7-B990-EBAE7891482B}"/>
            </a:ext>
          </a:extLst>
        </xdr:cNvPr>
        <xdr:cNvSpPr txBox="1"/>
      </xdr:nvSpPr>
      <xdr:spPr>
        <a:xfrm>
          <a:off x="9391727" y="1048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32211</xdr:rowOff>
    </xdr:from>
    <xdr:ext cx="469744" cy="259045"/>
    <xdr:sp macro="" textlink="">
      <xdr:nvSpPr>
        <xdr:cNvPr id="153" name="n_2mainValue【体育館・プール】&#10;一人当たり面積">
          <a:extLst>
            <a:ext uri="{FF2B5EF4-FFF2-40B4-BE49-F238E27FC236}">
              <a16:creationId xmlns:a16="http://schemas.microsoft.com/office/drawing/2014/main" id="{072A168F-271C-4E68-85AF-9F6BAEAEF974}"/>
            </a:ext>
          </a:extLst>
        </xdr:cNvPr>
        <xdr:cNvSpPr txBox="1"/>
      </xdr:nvSpPr>
      <xdr:spPr>
        <a:xfrm>
          <a:off x="8515427" y="104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42181</xdr:rowOff>
    </xdr:from>
    <xdr:ext cx="469744" cy="259045"/>
    <xdr:sp macro="" textlink="">
      <xdr:nvSpPr>
        <xdr:cNvPr id="154" name="n_3mainValue【体育館・プール】&#10;一人当たり面積">
          <a:extLst>
            <a:ext uri="{FF2B5EF4-FFF2-40B4-BE49-F238E27FC236}">
              <a16:creationId xmlns:a16="http://schemas.microsoft.com/office/drawing/2014/main" id="{E208FBAC-AFB1-4FCF-9263-F245831C23EA}"/>
            </a:ext>
          </a:extLst>
        </xdr:cNvPr>
        <xdr:cNvSpPr txBox="1"/>
      </xdr:nvSpPr>
      <xdr:spPr>
        <a:xfrm>
          <a:off x="762642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F58DFB38-2695-4D75-8D75-CFD96471CD2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13A369A2-C15A-4DB9-8C99-2ADDF41BA8E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C235F605-719B-47EC-AACF-72205A5EEFC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3C1B2939-116D-4D5E-97BE-53FF6D9EB0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229D0C88-E726-4790-87E6-19EC883D6C0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FCD293A7-8A67-4D23-B9EC-65CD66240F3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F1BC94EA-922A-4341-A730-6D5058908D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ABF124A1-7FC4-4446-947E-68C84A16CED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3" name="正方形/長方形 162">
          <a:extLst>
            <a:ext uri="{FF2B5EF4-FFF2-40B4-BE49-F238E27FC236}">
              <a16:creationId xmlns:a16="http://schemas.microsoft.com/office/drawing/2014/main" id="{8F8FCAD5-B284-4A74-A0D9-D9E8073842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4" name="正方形/長方形 163">
          <a:extLst>
            <a:ext uri="{FF2B5EF4-FFF2-40B4-BE49-F238E27FC236}">
              <a16:creationId xmlns:a16="http://schemas.microsoft.com/office/drawing/2014/main" id="{AFC219F4-4F26-47BC-8948-2A6F21B8C9A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5" name="正方形/長方形 164">
          <a:extLst>
            <a:ext uri="{FF2B5EF4-FFF2-40B4-BE49-F238E27FC236}">
              <a16:creationId xmlns:a16="http://schemas.microsoft.com/office/drawing/2014/main" id="{05335389-C204-4F2F-931F-E400FBCF32F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6" name="正方形/長方形 165">
          <a:extLst>
            <a:ext uri="{FF2B5EF4-FFF2-40B4-BE49-F238E27FC236}">
              <a16:creationId xmlns:a16="http://schemas.microsoft.com/office/drawing/2014/main" id="{C463B182-649D-4424-9EC9-FDC83613F30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7" name="正方形/長方形 166">
          <a:extLst>
            <a:ext uri="{FF2B5EF4-FFF2-40B4-BE49-F238E27FC236}">
              <a16:creationId xmlns:a16="http://schemas.microsoft.com/office/drawing/2014/main" id="{270D9E52-BC97-4647-92D0-D26DDD972B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8" name="正方形/長方形 167">
          <a:extLst>
            <a:ext uri="{FF2B5EF4-FFF2-40B4-BE49-F238E27FC236}">
              <a16:creationId xmlns:a16="http://schemas.microsoft.com/office/drawing/2014/main" id="{C12DB53B-8B23-4950-8B3A-D2E8A70DE3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9" name="正方形/長方形 168">
          <a:extLst>
            <a:ext uri="{FF2B5EF4-FFF2-40B4-BE49-F238E27FC236}">
              <a16:creationId xmlns:a16="http://schemas.microsoft.com/office/drawing/2014/main" id="{119BED46-0A8E-424F-93C1-C5216B72721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0" name="正方形/長方形 169">
          <a:extLst>
            <a:ext uri="{FF2B5EF4-FFF2-40B4-BE49-F238E27FC236}">
              <a16:creationId xmlns:a16="http://schemas.microsoft.com/office/drawing/2014/main" id="{C1611951-042F-4FE5-8ADB-CFB7D21AF1D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1" name="正方形/長方形 170">
          <a:extLst>
            <a:ext uri="{FF2B5EF4-FFF2-40B4-BE49-F238E27FC236}">
              <a16:creationId xmlns:a16="http://schemas.microsoft.com/office/drawing/2014/main" id="{99E9C482-CF0F-477A-A8EB-958A84C4B36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2" name="正方形/長方形 171">
          <a:extLst>
            <a:ext uri="{FF2B5EF4-FFF2-40B4-BE49-F238E27FC236}">
              <a16:creationId xmlns:a16="http://schemas.microsoft.com/office/drawing/2014/main" id="{4677BF29-82DC-4D9A-8D88-A61A42CC4D5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3" name="正方形/長方形 172">
          <a:extLst>
            <a:ext uri="{FF2B5EF4-FFF2-40B4-BE49-F238E27FC236}">
              <a16:creationId xmlns:a16="http://schemas.microsoft.com/office/drawing/2014/main" id="{ABEB7368-AE02-441B-ABBA-2E787F7D393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4" name="正方形/長方形 173">
          <a:extLst>
            <a:ext uri="{FF2B5EF4-FFF2-40B4-BE49-F238E27FC236}">
              <a16:creationId xmlns:a16="http://schemas.microsoft.com/office/drawing/2014/main" id="{73191D4B-3C2D-46BC-A673-7623C066BAB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5" name="正方形/長方形 174">
          <a:extLst>
            <a:ext uri="{FF2B5EF4-FFF2-40B4-BE49-F238E27FC236}">
              <a16:creationId xmlns:a16="http://schemas.microsoft.com/office/drawing/2014/main" id="{BE12B62F-4DFD-4772-AD7A-CA1559B391A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6" name="正方形/長方形 175">
          <a:extLst>
            <a:ext uri="{FF2B5EF4-FFF2-40B4-BE49-F238E27FC236}">
              <a16:creationId xmlns:a16="http://schemas.microsoft.com/office/drawing/2014/main" id="{B4C98C43-BC84-4211-8241-76ADEB3CCBE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7" name="正方形/長方形 176">
          <a:extLst>
            <a:ext uri="{FF2B5EF4-FFF2-40B4-BE49-F238E27FC236}">
              <a16:creationId xmlns:a16="http://schemas.microsoft.com/office/drawing/2014/main" id="{3A059F1A-414E-47D3-961A-2BFAC094736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8" name="正方形/長方形 177">
          <a:extLst>
            <a:ext uri="{FF2B5EF4-FFF2-40B4-BE49-F238E27FC236}">
              <a16:creationId xmlns:a16="http://schemas.microsoft.com/office/drawing/2014/main" id="{55FB7CED-4ED8-43BD-85DF-4A18EAA82A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9" name="正方形/長方形 178">
          <a:extLst>
            <a:ext uri="{FF2B5EF4-FFF2-40B4-BE49-F238E27FC236}">
              <a16:creationId xmlns:a16="http://schemas.microsoft.com/office/drawing/2014/main" id="{4F23EC1B-E0B4-46A6-A36B-FE8312194C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0" name="正方形/長方形 179">
          <a:extLst>
            <a:ext uri="{FF2B5EF4-FFF2-40B4-BE49-F238E27FC236}">
              <a16:creationId xmlns:a16="http://schemas.microsoft.com/office/drawing/2014/main" id="{22C4E010-9D3E-47FB-B088-82A0077DD8E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1" name="正方形/長方形 180">
          <a:extLst>
            <a:ext uri="{FF2B5EF4-FFF2-40B4-BE49-F238E27FC236}">
              <a16:creationId xmlns:a16="http://schemas.microsoft.com/office/drawing/2014/main" id="{420FB550-7D59-40B5-8722-C809829912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2" name="正方形/長方形 181">
          <a:extLst>
            <a:ext uri="{FF2B5EF4-FFF2-40B4-BE49-F238E27FC236}">
              <a16:creationId xmlns:a16="http://schemas.microsoft.com/office/drawing/2014/main" id="{206FA5E1-F473-4AEA-8E96-58AE1EB23C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3" name="正方形/長方形 182">
          <a:extLst>
            <a:ext uri="{FF2B5EF4-FFF2-40B4-BE49-F238E27FC236}">
              <a16:creationId xmlns:a16="http://schemas.microsoft.com/office/drawing/2014/main" id="{85D73808-3668-4296-8A7F-C2A7F49C1B8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4" name="正方形/長方形 183">
          <a:extLst>
            <a:ext uri="{FF2B5EF4-FFF2-40B4-BE49-F238E27FC236}">
              <a16:creationId xmlns:a16="http://schemas.microsoft.com/office/drawing/2014/main" id="{4D9C31E9-6FD9-4816-8A87-662249D685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85" name="正方形/長方形 184">
          <a:extLst>
            <a:ext uri="{FF2B5EF4-FFF2-40B4-BE49-F238E27FC236}">
              <a16:creationId xmlns:a16="http://schemas.microsoft.com/office/drawing/2014/main" id="{31499D50-1093-41B0-8538-99A016CA21E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6" name="正方形/長方形 185">
          <a:extLst>
            <a:ext uri="{FF2B5EF4-FFF2-40B4-BE49-F238E27FC236}">
              <a16:creationId xmlns:a16="http://schemas.microsoft.com/office/drawing/2014/main" id="{30E842FD-0E34-476A-95D9-118C32388DA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7" name="正方形/長方形 186">
          <a:extLst>
            <a:ext uri="{FF2B5EF4-FFF2-40B4-BE49-F238E27FC236}">
              <a16:creationId xmlns:a16="http://schemas.microsoft.com/office/drawing/2014/main" id="{7D14E1B9-6CC8-4BE5-B4E4-C7532EE2E13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8" name="正方形/長方形 187">
          <a:extLst>
            <a:ext uri="{FF2B5EF4-FFF2-40B4-BE49-F238E27FC236}">
              <a16:creationId xmlns:a16="http://schemas.microsoft.com/office/drawing/2014/main" id="{342F0BB3-8C49-4B42-ACBB-8B89A74E34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9" name="正方形/長方形 188">
          <a:extLst>
            <a:ext uri="{FF2B5EF4-FFF2-40B4-BE49-F238E27FC236}">
              <a16:creationId xmlns:a16="http://schemas.microsoft.com/office/drawing/2014/main" id="{7053475D-5695-46D2-9C1C-660901AB30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0" name="正方形/長方形 189">
          <a:extLst>
            <a:ext uri="{FF2B5EF4-FFF2-40B4-BE49-F238E27FC236}">
              <a16:creationId xmlns:a16="http://schemas.microsoft.com/office/drawing/2014/main" id="{C98EF7B6-C42E-4C3D-B777-1AFDF39DBD8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1" name="正方形/長方形 190">
          <a:extLst>
            <a:ext uri="{FF2B5EF4-FFF2-40B4-BE49-F238E27FC236}">
              <a16:creationId xmlns:a16="http://schemas.microsoft.com/office/drawing/2014/main" id="{12906327-B0BB-45C0-9459-EA21C6048B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2" name="正方形/長方形 191">
          <a:extLst>
            <a:ext uri="{FF2B5EF4-FFF2-40B4-BE49-F238E27FC236}">
              <a16:creationId xmlns:a16="http://schemas.microsoft.com/office/drawing/2014/main" id="{93D01E7E-7F53-453E-BE81-692E56C9565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3" name="正方形/長方形 192">
          <a:extLst>
            <a:ext uri="{FF2B5EF4-FFF2-40B4-BE49-F238E27FC236}">
              <a16:creationId xmlns:a16="http://schemas.microsoft.com/office/drawing/2014/main" id="{847941F0-84B3-497A-9DF7-A9774C93302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4" name="正方形/長方形 193">
          <a:extLst>
            <a:ext uri="{FF2B5EF4-FFF2-40B4-BE49-F238E27FC236}">
              <a16:creationId xmlns:a16="http://schemas.microsoft.com/office/drawing/2014/main" id="{07A14588-567B-4825-8DE4-D17AC5188C3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95" name="テキスト ボックス 194">
          <a:extLst>
            <a:ext uri="{FF2B5EF4-FFF2-40B4-BE49-F238E27FC236}">
              <a16:creationId xmlns:a16="http://schemas.microsoft.com/office/drawing/2014/main" id="{760C5704-1CBC-49EC-8773-09E161934F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96" name="直線コネクタ 195">
          <a:extLst>
            <a:ext uri="{FF2B5EF4-FFF2-40B4-BE49-F238E27FC236}">
              <a16:creationId xmlns:a16="http://schemas.microsoft.com/office/drawing/2014/main" id="{7BE5B825-9B6A-4A87-A260-8DACBB3B40A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97" name="テキスト ボックス 196">
          <a:extLst>
            <a:ext uri="{FF2B5EF4-FFF2-40B4-BE49-F238E27FC236}">
              <a16:creationId xmlns:a16="http://schemas.microsoft.com/office/drawing/2014/main" id="{28C43FE0-9FAA-44E3-A056-8619F5F8CA3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98" name="直線コネクタ 197">
          <a:extLst>
            <a:ext uri="{FF2B5EF4-FFF2-40B4-BE49-F238E27FC236}">
              <a16:creationId xmlns:a16="http://schemas.microsoft.com/office/drawing/2014/main" id="{E24D7277-B5DE-4BD9-A818-BA1E7C03262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99" name="テキスト ボックス 198">
          <a:extLst>
            <a:ext uri="{FF2B5EF4-FFF2-40B4-BE49-F238E27FC236}">
              <a16:creationId xmlns:a16="http://schemas.microsoft.com/office/drawing/2014/main" id="{99527498-CD95-42DA-ABBF-65E5D699F22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0" name="直線コネクタ 199">
          <a:extLst>
            <a:ext uri="{FF2B5EF4-FFF2-40B4-BE49-F238E27FC236}">
              <a16:creationId xmlns:a16="http://schemas.microsoft.com/office/drawing/2014/main" id="{A4CC94C3-AB2B-45DA-8181-1855FD498C8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1" name="テキスト ボックス 200">
          <a:extLst>
            <a:ext uri="{FF2B5EF4-FFF2-40B4-BE49-F238E27FC236}">
              <a16:creationId xmlns:a16="http://schemas.microsoft.com/office/drawing/2014/main" id="{DFBC3FD4-9F4D-4221-AE65-E2753F26935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2" name="直線コネクタ 201">
          <a:extLst>
            <a:ext uri="{FF2B5EF4-FFF2-40B4-BE49-F238E27FC236}">
              <a16:creationId xmlns:a16="http://schemas.microsoft.com/office/drawing/2014/main" id="{1CA18FAF-7CF0-497D-A83D-EB0C0CEC7C9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3" name="テキスト ボックス 202">
          <a:extLst>
            <a:ext uri="{FF2B5EF4-FFF2-40B4-BE49-F238E27FC236}">
              <a16:creationId xmlns:a16="http://schemas.microsoft.com/office/drawing/2014/main" id="{B72CF814-51E5-4BED-9083-34E96AE5BB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4" name="直線コネクタ 203">
          <a:extLst>
            <a:ext uri="{FF2B5EF4-FFF2-40B4-BE49-F238E27FC236}">
              <a16:creationId xmlns:a16="http://schemas.microsoft.com/office/drawing/2014/main" id="{54311DD2-2539-4718-903F-CA50F4BA973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05" name="テキスト ボックス 204">
          <a:extLst>
            <a:ext uri="{FF2B5EF4-FFF2-40B4-BE49-F238E27FC236}">
              <a16:creationId xmlns:a16="http://schemas.microsoft.com/office/drawing/2014/main" id="{5E81F382-ED19-4964-9823-0EE0FE9DED9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06" name="直線コネクタ 205">
          <a:extLst>
            <a:ext uri="{FF2B5EF4-FFF2-40B4-BE49-F238E27FC236}">
              <a16:creationId xmlns:a16="http://schemas.microsoft.com/office/drawing/2014/main" id="{45A37654-B0A3-478B-AED3-982DF62CEB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07" name="テキスト ボックス 206">
          <a:extLst>
            <a:ext uri="{FF2B5EF4-FFF2-40B4-BE49-F238E27FC236}">
              <a16:creationId xmlns:a16="http://schemas.microsoft.com/office/drawing/2014/main" id="{C9AD8CEE-54CF-4259-9E72-61A708F4601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08" name="直線コネクタ 207">
          <a:extLst>
            <a:ext uri="{FF2B5EF4-FFF2-40B4-BE49-F238E27FC236}">
              <a16:creationId xmlns:a16="http://schemas.microsoft.com/office/drawing/2014/main" id="{DE18394B-709B-4E60-96B1-F64D0A7C19A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09" name="テキスト ボックス 208">
          <a:extLst>
            <a:ext uri="{FF2B5EF4-FFF2-40B4-BE49-F238E27FC236}">
              <a16:creationId xmlns:a16="http://schemas.microsoft.com/office/drawing/2014/main" id="{15259444-9C22-4F1E-97A8-C5E22B49367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0" name="直線コネクタ 209">
          <a:extLst>
            <a:ext uri="{FF2B5EF4-FFF2-40B4-BE49-F238E27FC236}">
              <a16:creationId xmlns:a16="http://schemas.microsoft.com/office/drawing/2014/main" id="{4D082072-F8CF-47CB-87DA-1AFD791630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1" name="【一般廃棄物処理施設】&#10;有形固定資産減価償却率グラフ枠">
          <a:extLst>
            <a:ext uri="{FF2B5EF4-FFF2-40B4-BE49-F238E27FC236}">
              <a16:creationId xmlns:a16="http://schemas.microsoft.com/office/drawing/2014/main" id="{575422F7-8B8B-4659-9C0B-E951625505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212" name="直線コネクタ 211">
          <a:extLst>
            <a:ext uri="{FF2B5EF4-FFF2-40B4-BE49-F238E27FC236}">
              <a16:creationId xmlns:a16="http://schemas.microsoft.com/office/drawing/2014/main" id="{E9F23D1F-F54D-459C-BA92-58A6DD9B12E3}"/>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213" name="【一般廃棄物処理施設】&#10;有形固定資産減価償却率最小値テキスト">
          <a:extLst>
            <a:ext uri="{FF2B5EF4-FFF2-40B4-BE49-F238E27FC236}">
              <a16:creationId xmlns:a16="http://schemas.microsoft.com/office/drawing/2014/main" id="{49225637-85D1-44A9-911A-90196E6A6D1A}"/>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214" name="直線コネクタ 213">
          <a:extLst>
            <a:ext uri="{FF2B5EF4-FFF2-40B4-BE49-F238E27FC236}">
              <a16:creationId xmlns:a16="http://schemas.microsoft.com/office/drawing/2014/main" id="{9FB44053-9392-40D7-AE13-1DC2E0CA6DA3}"/>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215" name="【一般廃棄物処理施設】&#10;有形固定資産減価償却率最大値テキスト">
          <a:extLst>
            <a:ext uri="{FF2B5EF4-FFF2-40B4-BE49-F238E27FC236}">
              <a16:creationId xmlns:a16="http://schemas.microsoft.com/office/drawing/2014/main" id="{C179048C-045C-4FD0-99E4-49D92B26BBAF}"/>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216" name="直線コネクタ 215">
          <a:extLst>
            <a:ext uri="{FF2B5EF4-FFF2-40B4-BE49-F238E27FC236}">
              <a16:creationId xmlns:a16="http://schemas.microsoft.com/office/drawing/2014/main" id="{3A20ECB2-F22C-412D-B2E2-6A0006F254CC}"/>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93997</xdr:rowOff>
    </xdr:from>
    <xdr:ext cx="405111" cy="259045"/>
    <xdr:sp macro="" textlink="">
      <xdr:nvSpPr>
        <xdr:cNvPr id="217" name="【一般廃棄物処理施設】&#10;有形固定資産減価償却率平均値テキスト">
          <a:extLst>
            <a:ext uri="{FF2B5EF4-FFF2-40B4-BE49-F238E27FC236}">
              <a16:creationId xmlns:a16="http://schemas.microsoft.com/office/drawing/2014/main" id="{4F360856-AB70-4202-ACE2-38EBF5676691}"/>
            </a:ext>
          </a:extLst>
        </xdr:cNvPr>
        <xdr:cNvSpPr txBox="1"/>
      </xdr:nvSpPr>
      <xdr:spPr>
        <a:xfrm>
          <a:off x="16357600" y="643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218" name="フローチャート: 判断 217">
          <a:extLst>
            <a:ext uri="{FF2B5EF4-FFF2-40B4-BE49-F238E27FC236}">
              <a16:creationId xmlns:a16="http://schemas.microsoft.com/office/drawing/2014/main" id="{8CA6BB0D-0610-497E-905D-BA9AE46BC3A8}"/>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219" name="フローチャート: 判断 218">
          <a:extLst>
            <a:ext uri="{FF2B5EF4-FFF2-40B4-BE49-F238E27FC236}">
              <a16:creationId xmlns:a16="http://schemas.microsoft.com/office/drawing/2014/main" id="{4452A8CA-F9A6-44C4-AAC1-0EBD753B7035}"/>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220" name="フローチャート: 判断 219">
          <a:extLst>
            <a:ext uri="{FF2B5EF4-FFF2-40B4-BE49-F238E27FC236}">
              <a16:creationId xmlns:a16="http://schemas.microsoft.com/office/drawing/2014/main" id="{0B7C1C6F-C99A-4267-A8E3-A7A32C7EF02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221" name="フローチャート: 判断 220">
          <a:extLst>
            <a:ext uri="{FF2B5EF4-FFF2-40B4-BE49-F238E27FC236}">
              <a16:creationId xmlns:a16="http://schemas.microsoft.com/office/drawing/2014/main" id="{CB07DB6F-6171-47BC-8872-E087F82063AA}"/>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222" name="フローチャート: 判断 221">
          <a:extLst>
            <a:ext uri="{FF2B5EF4-FFF2-40B4-BE49-F238E27FC236}">
              <a16:creationId xmlns:a16="http://schemas.microsoft.com/office/drawing/2014/main" id="{2ABDD373-3940-4811-A180-CB94068F0BBF}"/>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3" name="テキスト ボックス 222">
          <a:extLst>
            <a:ext uri="{FF2B5EF4-FFF2-40B4-BE49-F238E27FC236}">
              <a16:creationId xmlns:a16="http://schemas.microsoft.com/office/drawing/2014/main" id="{23B0DA82-7BDE-4F54-9AEF-36EC2103C8E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4" name="テキスト ボックス 223">
          <a:extLst>
            <a:ext uri="{FF2B5EF4-FFF2-40B4-BE49-F238E27FC236}">
              <a16:creationId xmlns:a16="http://schemas.microsoft.com/office/drawing/2014/main" id="{22F229CF-CEB6-4A53-A485-645F87DE64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25" name="テキスト ボックス 224">
          <a:extLst>
            <a:ext uri="{FF2B5EF4-FFF2-40B4-BE49-F238E27FC236}">
              <a16:creationId xmlns:a16="http://schemas.microsoft.com/office/drawing/2014/main" id="{2D1E10DE-CBB0-4A18-9C5F-913D5B94A8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26" name="テキスト ボックス 225">
          <a:extLst>
            <a:ext uri="{FF2B5EF4-FFF2-40B4-BE49-F238E27FC236}">
              <a16:creationId xmlns:a16="http://schemas.microsoft.com/office/drawing/2014/main" id="{70AF75A8-870E-481F-ABD5-E45A2563ECB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27" name="テキスト ボックス 226">
          <a:extLst>
            <a:ext uri="{FF2B5EF4-FFF2-40B4-BE49-F238E27FC236}">
              <a16:creationId xmlns:a16="http://schemas.microsoft.com/office/drawing/2014/main" id="{05A1C486-5FD5-4829-A63C-3B4142AC5D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149497</xdr:rowOff>
    </xdr:from>
    <xdr:to>
      <xdr:col>85</xdr:col>
      <xdr:colOff>177800</xdr:colOff>
      <xdr:row>41</xdr:row>
      <xdr:rowOff>79647</xdr:rowOff>
    </xdr:to>
    <xdr:sp macro="" textlink="">
      <xdr:nvSpPr>
        <xdr:cNvPr id="228" name="楕円 227">
          <a:extLst>
            <a:ext uri="{FF2B5EF4-FFF2-40B4-BE49-F238E27FC236}">
              <a16:creationId xmlns:a16="http://schemas.microsoft.com/office/drawing/2014/main" id="{0CD42897-2EB1-4716-9F0C-5D619E97260A}"/>
            </a:ext>
          </a:extLst>
        </xdr:cNvPr>
        <xdr:cNvSpPr/>
      </xdr:nvSpPr>
      <xdr:spPr>
        <a:xfrm>
          <a:off x="162687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127924</xdr:rowOff>
    </xdr:from>
    <xdr:ext cx="405111" cy="259045"/>
    <xdr:sp macro="" textlink="">
      <xdr:nvSpPr>
        <xdr:cNvPr id="229" name="【一般廃棄物処理施設】&#10;有形固定資産減価償却率該当値テキスト">
          <a:extLst>
            <a:ext uri="{FF2B5EF4-FFF2-40B4-BE49-F238E27FC236}">
              <a16:creationId xmlns:a16="http://schemas.microsoft.com/office/drawing/2014/main" id="{464C8308-2858-49A8-BEBF-247712368A61}"/>
            </a:ext>
          </a:extLst>
        </xdr:cNvPr>
        <xdr:cNvSpPr txBox="1"/>
      </xdr:nvSpPr>
      <xdr:spPr>
        <a:xfrm>
          <a:off x="16357600"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230" name="楕円 229">
          <a:extLst>
            <a:ext uri="{FF2B5EF4-FFF2-40B4-BE49-F238E27FC236}">
              <a16:creationId xmlns:a16="http://schemas.microsoft.com/office/drawing/2014/main" id="{9083F034-0675-494B-81BB-D677EC173449}"/>
            </a:ext>
          </a:extLst>
        </xdr:cNvPr>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41</xdr:row>
      <xdr:rowOff>28847</xdr:rowOff>
    </xdr:to>
    <xdr:cxnSp macro="">
      <xdr:nvCxnSpPr>
        <xdr:cNvPr id="231" name="直線コネクタ 230">
          <a:extLst>
            <a:ext uri="{FF2B5EF4-FFF2-40B4-BE49-F238E27FC236}">
              <a16:creationId xmlns:a16="http://schemas.microsoft.com/office/drawing/2014/main" id="{53EEF2B2-F14B-4FFE-93EB-832FEF538AFD}"/>
            </a:ext>
          </a:extLst>
        </xdr:cNvPr>
        <xdr:cNvCxnSpPr/>
      </xdr:nvCxnSpPr>
      <xdr:spPr>
        <a:xfrm>
          <a:off x="15481300" y="701747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67854</xdr:rowOff>
    </xdr:from>
    <xdr:to>
      <xdr:col>76</xdr:col>
      <xdr:colOff>165100</xdr:colOff>
      <xdr:row>40</xdr:row>
      <xdr:rowOff>169454</xdr:rowOff>
    </xdr:to>
    <xdr:sp macro="" textlink="">
      <xdr:nvSpPr>
        <xdr:cNvPr id="232" name="楕円 231">
          <a:extLst>
            <a:ext uri="{FF2B5EF4-FFF2-40B4-BE49-F238E27FC236}">
              <a16:creationId xmlns:a16="http://schemas.microsoft.com/office/drawing/2014/main" id="{E2E06647-65D5-4A53-BBDF-6BF6AE8C6B9A}"/>
            </a:ext>
          </a:extLst>
        </xdr:cNvPr>
        <xdr:cNvSpPr/>
      </xdr:nvSpPr>
      <xdr:spPr>
        <a:xfrm>
          <a:off x="14541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118654</xdr:rowOff>
    </xdr:from>
    <xdr:to>
      <xdr:col>81</xdr:col>
      <xdr:colOff>50800</xdr:colOff>
      <xdr:row>40</xdr:row>
      <xdr:rowOff>159476</xdr:rowOff>
    </xdr:to>
    <xdr:cxnSp macro="">
      <xdr:nvCxnSpPr>
        <xdr:cNvPr id="233" name="直線コネクタ 232">
          <a:extLst>
            <a:ext uri="{FF2B5EF4-FFF2-40B4-BE49-F238E27FC236}">
              <a16:creationId xmlns:a16="http://schemas.microsoft.com/office/drawing/2014/main" id="{AC37CBD2-108E-4995-8DD6-C7DE17705154}"/>
            </a:ext>
          </a:extLst>
        </xdr:cNvPr>
        <xdr:cNvCxnSpPr/>
      </xdr:nvCxnSpPr>
      <xdr:spPr>
        <a:xfrm>
          <a:off x="14592300" y="69766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27033</xdr:rowOff>
    </xdr:from>
    <xdr:to>
      <xdr:col>72</xdr:col>
      <xdr:colOff>38100</xdr:colOff>
      <xdr:row>40</xdr:row>
      <xdr:rowOff>128633</xdr:rowOff>
    </xdr:to>
    <xdr:sp macro="" textlink="">
      <xdr:nvSpPr>
        <xdr:cNvPr id="234" name="楕円 233">
          <a:extLst>
            <a:ext uri="{FF2B5EF4-FFF2-40B4-BE49-F238E27FC236}">
              <a16:creationId xmlns:a16="http://schemas.microsoft.com/office/drawing/2014/main" id="{A1390C79-0FF7-493B-9394-8C3A84DC80FF}"/>
            </a:ext>
          </a:extLst>
        </xdr:cNvPr>
        <xdr:cNvSpPr/>
      </xdr:nvSpPr>
      <xdr:spPr>
        <a:xfrm>
          <a:off x="13652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77833</xdr:rowOff>
    </xdr:from>
    <xdr:to>
      <xdr:col>76</xdr:col>
      <xdr:colOff>114300</xdr:colOff>
      <xdr:row>40</xdr:row>
      <xdr:rowOff>118654</xdr:rowOff>
    </xdr:to>
    <xdr:cxnSp macro="">
      <xdr:nvCxnSpPr>
        <xdr:cNvPr id="235" name="直線コネクタ 234">
          <a:extLst>
            <a:ext uri="{FF2B5EF4-FFF2-40B4-BE49-F238E27FC236}">
              <a16:creationId xmlns:a16="http://schemas.microsoft.com/office/drawing/2014/main" id="{00027CB3-4A78-421C-8092-DEC87E32787E}"/>
            </a:ext>
          </a:extLst>
        </xdr:cNvPr>
        <xdr:cNvCxnSpPr/>
      </xdr:nvCxnSpPr>
      <xdr:spPr>
        <a:xfrm>
          <a:off x="13703300" y="69358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30860</xdr:rowOff>
    </xdr:from>
    <xdr:ext cx="405111" cy="259045"/>
    <xdr:sp macro="" textlink="">
      <xdr:nvSpPr>
        <xdr:cNvPr id="236" name="n_1aveValue【一般廃棄物処理施設】&#10;有形固定資産減価償却率">
          <a:extLst>
            <a:ext uri="{FF2B5EF4-FFF2-40B4-BE49-F238E27FC236}">
              <a16:creationId xmlns:a16="http://schemas.microsoft.com/office/drawing/2014/main" id="{F3549611-4D87-4D97-BE77-80AA781E763C}"/>
            </a:ext>
          </a:extLst>
        </xdr:cNvPr>
        <xdr:cNvSpPr txBox="1"/>
      </xdr:nvSpPr>
      <xdr:spPr>
        <a:xfrm>
          <a:off x="15266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145160</xdr:rowOff>
    </xdr:from>
    <xdr:ext cx="405111" cy="259045"/>
    <xdr:sp macro="" textlink="">
      <xdr:nvSpPr>
        <xdr:cNvPr id="237" name="n_2aveValue【一般廃棄物処理施設】&#10;有形固定資産減価償却率">
          <a:extLst>
            <a:ext uri="{FF2B5EF4-FFF2-40B4-BE49-F238E27FC236}">
              <a16:creationId xmlns:a16="http://schemas.microsoft.com/office/drawing/2014/main" id="{6A3F44BB-E10C-44F7-9AB3-AB03D24FB3C6}"/>
            </a:ext>
          </a:extLst>
        </xdr:cNvPr>
        <xdr:cNvSpPr txBox="1"/>
      </xdr:nvSpPr>
      <xdr:spPr>
        <a:xfrm>
          <a:off x="143897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238" name="n_3aveValue【一般廃棄物処理施設】&#10;有形固定資産減価償却率">
          <a:extLst>
            <a:ext uri="{FF2B5EF4-FFF2-40B4-BE49-F238E27FC236}">
              <a16:creationId xmlns:a16="http://schemas.microsoft.com/office/drawing/2014/main" id="{A93D22D3-4639-4A0B-9AD0-5B9A060E95F7}"/>
            </a:ext>
          </a:extLst>
        </xdr:cNvPr>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239" name="n_4aveValue【一般廃棄物処理施設】&#10;有形固定資産減価償却率">
          <a:extLst>
            <a:ext uri="{FF2B5EF4-FFF2-40B4-BE49-F238E27FC236}">
              <a16:creationId xmlns:a16="http://schemas.microsoft.com/office/drawing/2014/main" id="{2BDC4369-C122-494D-B057-8BC465D0DD6B}"/>
            </a:ext>
          </a:extLst>
        </xdr:cNvPr>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240" name="n_1mainValue【一般廃棄物処理施設】&#10;有形固定資産減価償却率">
          <a:extLst>
            <a:ext uri="{FF2B5EF4-FFF2-40B4-BE49-F238E27FC236}">
              <a16:creationId xmlns:a16="http://schemas.microsoft.com/office/drawing/2014/main" id="{E00D7703-0B92-4123-8DD6-6E2A104F8275}"/>
            </a:ext>
          </a:extLst>
        </xdr:cNvPr>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160581</xdr:rowOff>
    </xdr:from>
    <xdr:ext cx="405111" cy="259045"/>
    <xdr:sp macro="" textlink="">
      <xdr:nvSpPr>
        <xdr:cNvPr id="241" name="n_2mainValue【一般廃棄物処理施設】&#10;有形固定資産減価償却率">
          <a:extLst>
            <a:ext uri="{FF2B5EF4-FFF2-40B4-BE49-F238E27FC236}">
              <a16:creationId xmlns:a16="http://schemas.microsoft.com/office/drawing/2014/main" id="{7275770B-0EEF-44F4-96BF-ACBED7391A9D}"/>
            </a:ext>
          </a:extLst>
        </xdr:cNvPr>
        <xdr:cNvSpPr txBox="1"/>
      </xdr:nvSpPr>
      <xdr:spPr>
        <a:xfrm>
          <a:off x="14389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119760</xdr:rowOff>
    </xdr:from>
    <xdr:ext cx="405111" cy="259045"/>
    <xdr:sp macro="" textlink="">
      <xdr:nvSpPr>
        <xdr:cNvPr id="242" name="n_3mainValue【一般廃棄物処理施設】&#10;有形固定資産減価償却率">
          <a:extLst>
            <a:ext uri="{FF2B5EF4-FFF2-40B4-BE49-F238E27FC236}">
              <a16:creationId xmlns:a16="http://schemas.microsoft.com/office/drawing/2014/main" id="{E3AE5C33-C9DF-4C2B-AF5D-D7E5B4481935}"/>
            </a:ext>
          </a:extLst>
        </xdr:cNvPr>
        <xdr:cNvSpPr txBox="1"/>
      </xdr:nvSpPr>
      <xdr:spPr>
        <a:xfrm>
          <a:off x="13500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3" name="正方形/長方形 242">
          <a:extLst>
            <a:ext uri="{FF2B5EF4-FFF2-40B4-BE49-F238E27FC236}">
              <a16:creationId xmlns:a16="http://schemas.microsoft.com/office/drawing/2014/main" id="{2FADA14B-8D0B-4C48-9A14-3CDC8E197B3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4" name="正方形/長方形 243">
          <a:extLst>
            <a:ext uri="{FF2B5EF4-FFF2-40B4-BE49-F238E27FC236}">
              <a16:creationId xmlns:a16="http://schemas.microsoft.com/office/drawing/2014/main" id="{C2D63D25-5408-444C-B273-EA25768CA42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5" name="正方形/長方形 244">
          <a:extLst>
            <a:ext uri="{FF2B5EF4-FFF2-40B4-BE49-F238E27FC236}">
              <a16:creationId xmlns:a16="http://schemas.microsoft.com/office/drawing/2014/main" id="{D78B7DA6-63CC-4634-A6DC-F760AA54E2F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6" name="正方形/長方形 245">
          <a:extLst>
            <a:ext uri="{FF2B5EF4-FFF2-40B4-BE49-F238E27FC236}">
              <a16:creationId xmlns:a16="http://schemas.microsoft.com/office/drawing/2014/main" id="{A797AF66-FDBB-45AF-809D-F7862E25BB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47" name="正方形/長方形 246">
          <a:extLst>
            <a:ext uri="{FF2B5EF4-FFF2-40B4-BE49-F238E27FC236}">
              <a16:creationId xmlns:a16="http://schemas.microsoft.com/office/drawing/2014/main" id="{EA94418C-8661-47E1-AC6A-F00133DF9B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48" name="正方形/長方形 247">
          <a:extLst>
            <a:ext uri="{FF2B5EF4-FFF2-40B4-BE49-F238E27FC236}">
              <a16:creationId xmlns:a16="http://schemas.microsoft.com/office/drawing/2014/main" id="{334ED352-FA05-4F54-80F4-481EB1C2F57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9" name="正方形/長方形 248">
          <a:extLst>
            <a:ext uri="{FF2B5EF4-FFF2-40B4-BE49-F238E27FC236}">
              <a16:creationId xmlns:a16="http://schemas.microsoft.com/office/drawing/2014/main" id="{0C24EE16-CE57-4CAA-AAD5-90AA6447C7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0" name="正方形/長方形 249">
          <a:extLst>
            <a:ext uri="{FF2B5EF4-FFF2-40B4-BE49-F238E27FC236}">
              <a16:creationId xmlns:a16="http://schemas.microsoft.com/office/drawing/2014/main" id="{FEA33B92-80FE-4975-9529-DDD0B1AAFE8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1" name="テキスト ボックス 250">
          <a:extLst>
            <a:ext uri="{FF2B5EF4-FFF2-40B4-BE49-F238E27FC236}">
              <a16:creationId xmlns:a16="http://schemas.microsoft.com/office/drawing/2014/main" id="{BCF4F394-8DAE-45EE-90E1-46B52EEAF5D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2" name="直線コネクタ 251">
          <a:extLst>
            <a:ext uri="{FF2B5EF4-FFF2-40B4-BE49-F238E27FC236}">
              <a16:creationId xmlns:a16="http://schemas.microsoft.com/office/drawing/2014/main" id="{C1A772E0-49E0-4835-AE76-7E7366F2FCE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53" name="直線コネクタ 252">
          <a:extLst>
            <a:ext uri="{FF2B5EF4-FFF2-40B4-BE49-F238E27FC236}">
              <a16:creationId xmlns:a16="http://schemas.microsoft.com/office/drawing/2014/main" id="{4B8CF607-9A35-45A7-8679-06598A754A3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54" name="テキスト ボックス 253">
          <a:extLst>
            <a:ext uri="{FF2B5EF4-FFF2-40B4-BE49-F238E27FC236}">
              <a16:creationId xmlns:a16="http://schemas.microsoft.com/office/drawing/2014/main" id="{1AB4FEF2-C54F-4D52-A3E0-ADB197DEDD8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55" name="直線コネクタ 254">
          <a:extLst>
            <a:ext uri="{FF2B5EF4-FFF2-40B4-BE49-F238E27FC236}">
              <a16:creationId xmlns:a16="http://schemas.microsoft.com/office/drawing/2014/main" id="{A4813DE1-7211-4C10-8371-6D0660C6BAF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56" name="テキスト ボックス 255">
          <a:extLst>
            <a:ext uri="{FF2B5EF4-FFF2-40B4-BE49-F238E27FC236}">
              <a16:creationId xmlns:a16="http://schemas.microsoft.com/office/drawing/2014/main" id="{A1B33F72-3437-4BA5-BC46-5E71DE5CB11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57" name="直線コネクタ 256">
          <a:extLst>
            <a:ext uri="{FF2B5EF4-FFF2-40B4-BE49-F238E27FC236}">
              <a16:creationId xmlns:a16="http://schemas.microsoft.com/office/drawing/2014/main" id="{3E33CF7A-808C-4D46-BCA7-CBBBDC7C013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58" name="テキスト ボックス 257">
          <a:extLst>
            <a:ext uri="{FF2B5EF4-FFF2-40B4-BE49-F238E27FC236}">
              <a16:creationId xmlns:a16="http://schemas.microsoft.com/office/drawing/2014/main" id="{4D48ABC4-3A29-49C4-8AA1-73B65BB1ECA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59" name="直線コネクタ 258">
          <a:extLst>
            <a:ext uri="{FF2B5EF4-FFF2-40B4-BE49-F238E27FC236}">
              <a16:creationId xmlns:a16="http://schemas.microsoft.com/office/drawing/2014/main" id="{695F9D72-011A-47D1-8056-5A7C45D8462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0" name="テキスト ボックス 259">
          <a:extLst>
            <a:ext uri="{FF2B5EF4-FFF2-40B4-BE49-F238E27FC236}">
              <a16:creationId xmlns:a16="http://schemas.microsoft.com/office/drawing/2014/main" id="{1EEF7BA5-D7DE-4722-AD76-6407A1A6A06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61" name="直線コネクタ 260">
          <a:extLst>
            <a:ext uri="{FF2B5EF4-FFF2-40B4-BE49-F238E27FC236}">
              <a16:creationId xmlns:a16="http://schemas.microsoft.com/office/drawing/2014/main" id="{199EB838-2655-4597-8CB8-0AA4A4F3B8E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62" name="テキスト ボックス 261">
          <a:extLst>
            <a:ext uri="{FF2B5EF4-FFF2-40B4-BE49-F238E27FC236}">
              <a16:creationId xmlns:a16="http://schemas.microsoft.com/office/drawing/2014/main" id="{9E9448CA-005D-4544-A871-9F72A8B9E13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3" name="直線コネクタ 262">
          <a:extLst>
            <a:ext uri="{FF2B5EF4-FFF2-40B4-BE49-F238E27FC236}">
              <a16:creationId xmlns:a16="http://schemas.microsoft.com/office/drawing/2014/main" id="{C7EF7BA0-A44A-4ED4-A438-7347069592D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64" name="テキスト ボックス 263">
          <a:extLst>
            <a:ext uri="{FF2B5EF4-FFF2-40B4-BE49-F238E27FC236}">
              <a16:creationId xmlns:a16="http://schemas.microsoft.com/office/drawing/2014/main" id="{BEFDCE66-136F-4A07-B782-51CC10B13D8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5" name="【一般廃棄物処理施設】&#10;一人当たり有形固定資産（償却資産）額グラフ枠">
          <a:extLst>
            <a:ext uri="{FF2B5EF4-FFF2-40B4-BE49-F238E27FC236}">
              <a16:creationId xmlns:a16="http://schemas.microsoft.com/office/drawing/2014/main" id="{A164C085-E82B-49CC-B4E9-2285BAB1F63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266" name="直線コネクタ 265">
          <a:extLst>
            <a:ext uri="{FF2B5EF4-FFF2-40B4-BE49-F238E27FC236}">
              <a16:creationId xmlns:a16="http://schemas.microsoft.com/office/drawing/2014/main" id="{736DE26C-92EF-4E6A-BC03-96E07096A01A}"/>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267" name="【一般廃棄物処理施設】&#10;一人当たり有形固定資産（償却資産）額最小値テキスト">
          <a:extLst>
            <a:ext uri="{FF2B5EF4-FFF2-40B4-BE49-F238E27FC236}">
              <a16:creationId xmlns:a16="http://schemas.microsoft.com/office/drawing/2014/main" id="{19787E7A-9F42-4E52-AD98-4B7EF9EE6DE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268" name="直線コネクタ 267">
          <a:extLst>
            <a:ext uri="{FF2B5EF4-FFF2-40B4-BE49-F238E27FC236}">
              <a16:creationId xmlns:a16="http://schemas.microsoft.com/office/drawing/2014/main" id="{C8A1CFE9-35A0-46ED-850E-42EC2E4C407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269" name="【一般廃棄物処理施設】&#10;一人当たり有形固定資産（償却資産）額最大値テキスト">
          <a:extLst>
            <a:ext uri="{FF2B5EF4-FFF2-40B4-BE49-F238E27FC236}">
              <a16:creationId xmlns:a16="http://schemas.microsoft.com/office/drawing/2014/main" id="{334BE2C3-EC67-4DD5-9E4C-850437E1E5A2}"/>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270" name="直線コネクタ 269">
          <a:extLst>
            <a:ext uri="{FF2B5EF4-FFF2-40B4-BE49-F238E27FC236}">
              <a16:creationId xmlns:a16="http://schemas.microsoft.com/office/drawing/2014/main" id="{54343D8C-498B-41D6-9B3C-DA724A45248F}"/>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271" name="【一般廃棄物処理施設】&#10;一人当たり有形固定資産（償却資産）額平均値テキスト">
          <a:extLst>
            <a:ext uri="{FF2B5EF4-FFF2-40B4-BE49-F238E27FC236}">
              <a16:creationId xmlns:a16="http://schemas.microsoft.com/office/drawing/2014/main" id="{9C33F6A4-C267-44F7-A78E-0CAF5B57DEBA}"/>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272" name="フローチャート: 判断 271">
          <a:extLst>
            <a:ext uri="{FF2B5EF4-FFF2-40B4-BE49-F238E27FC236}">
              <a16:creationId xmlns:a16="http://schemas.microsoft.com/office/drawing/2014/main" id="{F429D0F5-7B40-46E7-94DF-7D81F2E8298A}"/>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273" name="フローチャート: 判断 272">
          <a:extLst>
            <a:ext uri="{FF2B5EF4-FFF2-40B4-BE49-F238E27FC236}">
              <a16:creationId xmlns:a16="http://schemas.microsoft.com/office/drawing/2014/main" id="{871360A5-8B83-4365-A523-E7212D8F1A6C}"/>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274" name="フローチャート: 判断 273">
          <a:extLst>
            <a:ext uri="{FF2B5EF4-FFF2-40B4-BE49-F238E27FC236}">
              <a16:creationId xmlns:a16="http://schemas.microsoft.com/office/drawing/2014/main" id="{20BB20BF-E867-4B60-8AD6-DFE022E6B5C6}"/>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275" name="フローチャート: 判断 274">
          <a:extLst>
            <a:ext uri="{FF2B5EF4-FFF2-40B4-BE49-F238E27FC236}">
              <a16:creationId xmlns:a16="http://schemas.microsoft.com/office/drawing/2014/main" id="{EF38CEA9-23C2-4240-BC7C-45A19E1203F3}"/>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276" name="フローチャート: 判断 275">
          <a:extLst>
            <a:ext uri="{FF2B5EF4-FFF2-40B4-BE49-F238E27FC236}">
              <a16:creationId xmlns:a16="http://schemas.microsoft.com/office/drawing/2014/main" id="{8EAB1E5D-A761-4A86-A65C-C7882D755E58}"/>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7" name="テキスト ボックス 276">
          <a:extLst>
            <a:ext uri="{FF2B5EF4-FFF2-40B4-BE49-F238E27FC236}">
              <a16:creationId xmlns:a16="http://schemas.microsoft.com/office/drawing/2014/main" id="{09768452-4328-4706-92F4-9C2B12B45D2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8" name="テキスト ボックス 277">
          <a:extLst>
            <a:ext uri="{FF2B5EF4-FFF2-40B4-BE49-F238E27FC236}">
              <a16:creationId xmlns:a16="http://schemas.microsoft.com/office/drawing/2014/main" id="{5753CC40-6871-408A-933B-38FF5BA232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79" name="テキスト ボックス 278">
          <a:extLst>
            <a:ext uri="{FF2B5EF4-FFF2-40B4-BE49-F238E27FC236}">
              <a16:creationId xmlns:a16="http://schemas.microsoft.com/office/drawing/2014/main" id="{1770F330-7AEB-462F-9953-4134E11C2EF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0" name="テキスト ボックス 279">
          <a:extLst>
            <a:ext uri="{FF2B5EF4-FFF2-40B4-BE49-F238E27FC236}">
              <a16:creationId xmlns:a16="http://schemas.microsoft.com/office/drawing/2014/main" id="{AEC37B5A-CBBB-4C9E-B583-16AD5CFD74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1" name="テキスト ボックス 280">
          <a:extLst>
            <a:ext uri="{FF2B5EF4-FFF2-40B4-BE49-F238E27FC236}">
              <a16:creationId xmlns:a16="http://schemas.microsoft.com/office/drawing/2014/main" id="{EC411078-711E-4505-BFB8-59472A515EC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124302</xdr:rowOff>
    </xdr:from>
    <xdr:to>
      <xdr:col>116</xdr:col>
      <xdr:colOff>114300</xdr:colOff>
      <xdr:row>42</xdr:row>
      <xdr:rowOff>54452</xdr:rowOff>
    </xdr:to>
    <xdr:sp macro="" textlink="">
      <xdr:nvSpPr>
        <xdr:cNvPr id="282" name="楕円 281">
          <a:extLst>
            <a:ext uri="{FF2B5EF4-FFF2-40B4-BE49-F238E27FC236}">
              <a16:creationId xmlns:a16="http://schemas.microsoft.com/office/drawing/2014/main" id="{AE85CA3F-A5EC-47DD-8993-B75B2EF47614}"/>
            </a:ext>
          </a:extLst>
        </xdr:cNvPr>
        <xdr:cNvSpPr/>
      </xdr:nvSpPr>
      <xdr:spPr>
        <a:xfrm>
          <a:off x="22110700" y="71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39229</xdr:rowOff>
    </xdr:from>
    <xdr:ext cx="534377" cy="259045"/>
    <xdr:sp macro="" textlink="">
      <xdr:nvSpPr>
        <xdr:cNvPr id="283" name="【一般廃棄物処理施設】&#10;一人当たり有形固定資産（償却資産）額該当値テキスト">
          <a:extLst>
            <a:ext uri="{FF2B5EF4-FFF2-40B4-BE49-F238E27FC236}">
              <a16:creationId xmlns:a16="http://schemas.microsoft.com/office/drawing/2014/main" id="{D86ECF97-1776-4D2E-A708-7321606DFBF8}"/>
            </a:ext>
          </a:extLst>
        </xdr:cNvPr>
        <xdr:cNvSpPr txBox="1"/>
      </xdr:nvSpPr>
      <xdr:spPr>
        <a:xfrm>
          <a:off x="22199600" y="706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124975</xdr:rowOff>
    </xdr:from>
    <xdr:to>
      <xdr:col>112</xdr:col>
      <xdr:colOff>38100</xdr:colOff>
      <xdr:row>42</xdr:row>
      <xdr:rowOff>55125</xdr:rowOff>
    </xdr:to>
    <xdr:sp macro="" textlink="">
      <xdr:nvSpPr>
        <xdr:cNvPr id="284" name="楕円 283">
          <a:extLst>
            <a:ext uri="{FF2B5EF4-FFF2-40B4-BE49-F238E27FC236}">
              <a16:creationId xmlns:a16="http://schemas.microsoft.com/office/drawing/2014/main" id="{81274CFF-C606-4656-A59C-81740DDE8D6C}"/>
            </a:ext>
          </a:extLst>
        </xdr:cNvPr>
        <xdr:cNvSpPr/>
      </xdr:nvSpPr>
      <xdr:spPr>
        <a:xfrm>
          <a:off x="21272500" y="71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3652</xdr:rowOff>
    </xdr:from>
    <xdr:to>
      <xdr:col>116</xdr:col>
      <xdr:colOff>63500</xdr:colOff>
      <xdr:row>42</xdr:row>
      <xdr:rowOff>4325</xdr:rowOff>
    </xdr:to>
    <xdr:cxnSp macro="">
      <xdr:nvCxnSpPr>
        <xdr:cNvPr id="285" name="直線コネクタ 284">
          <a:extLst>
            <a:ext uri="{FF2B5EF4-FFF2-40B4-BE49-F238E27FC236}">
              <a16:creationId xmlns:a16="http://schemas.microsoft.com/office/drawing/2014/main" id="{59AA8848-2349-4DA5-860B-8D8E24C1F925}"/>
            </a:ext>
          </a:extLst>
        </xdr:cNvPr>
        <xdr:cNvCxnSpPr/>
      </xdr:nvCxnSpPr>
      <xdr:spPr>
        <a:xfrm flipV="1">
          <a:off x="21323300" y="7204552"/>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125647</xdr:rowOff>
    </xdr:from>
    <xdr:to>
      <xdr:col>107</xdr:col>
      <xdr:colOff>101600</xdr:colOff>
      <xdr:row>42</xdr:row>
      <xdr:rowOff>55797</xdr:rowOff>
    </xdr:to>
    <xdr:sp macro="" textlink="">
      <xdr:nvSpPr>
        <xdr:cNvPr id="286" name="楕円 285">
          <a:extLst>
            <a:ext uri="{FF2B5EF4-FFF2-40B4-BE49-F238E27FC236}">
              <a16:creationId xmlns:a16="http://schemas.microsoft.com/office/drawing/2014/main" id="{1B7F6018-E74F-4113-8BF4-98231627EF45}"/>
            </a:ext>
          </a:extLst>
        </xdr:cNvPr>
        <xdr:cNvSpPr/>
      </xdr:nvSpPr>
      <xdr:spPr>
        <a:xfrm>
          <a:off x="20383500" y="71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4325</xdr:rowOff>
    </xdr:from>
    <xdr:to>
      <xdr:col>111</xdr:col>
      <xdr:colOff>177800</xdr:colOff>
      <xdr:row>42</xdr:row>
      <xdr:rowOff>4997</xdr:rowOff>
    </xdr:to>
    <xdr:cxnSp macro="">
      <xdr:nvCxnSpPr>
        <xdr:cNvPr id="287" name="直線コネクタ 286">
          <a:extLst>
            <a:ext uri="{FF2B5EF4-FFF2-40B4-BE49-F238E27FC236}">
              <a16:creationId xmlns:a16="http://schemas.microsoft.com/office/drawing/2014/main" id="{CAADFEC7-1F40-426B-A396-3AE5EBE7298C}"/>
            </a:ext>
          </a:extLst>
        </xdr:cNvPr>
        <xdr:cNvCxnSpPr/>
      </xdr:nvCxnSpPr>
      <xdr:spPr>
        <a:xfrm flipV="1">
          <a:off x="20434300" y="7205225"/>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126578</xdr:rowOff>
    </xdr:from>
    <xdr:to>
      <xdr:col>102</xdr:col>
      <xdr:colOff>165100</xdr:colOff>
      <xdr:row>42</xdr:row>
      <xdr:rowOff>56728</xdr:rowOff>
    </xdr:to>
    <xdr:sp macro="" textlink="">
      <xdr:nvSpPr>
        <xdr:cNvPr id="288" name="楕円 287">
          <a:extLst>
            <a:ext uri="{FF2B5EF4-FFF2-40B4-BE49-F238E27FC236}">
              <a16:creationId xmlns:a16="http://schemas.microsoft.com/office/drawing/2014/main" id="{49186698-037A-47C4-909A-7187A81D272E}"/>
            </a:ext>
          </a:extLst>
        </xdr:cNvPr>
        <xdr:cNvSpPr/>
      </xdr:nvSpPr>
      <xdr:spPr>
        <a:xfrm>
          <a:off x="19494500" y="715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4997</xdr:rowOff>
    </xdr:from>
    <xdr:to>
      <xdr:col>107</xdr:col>
      <xdr:colOff>50800</xdr:colOff>
      <xdr:row>42</xdr:row>
      <xdr:rowOff>5928</xdr:rowOff>
    </xdr:to>
    <xdr:cxnSp macro="">
      <xdr:nvCxnSpPr>
        <xdr:cNvPr id="289" name="直線コネクタ 288">
          <a:extLst>
            <a:ext uri="{FF2B5EF4-FFF2-40B4-BE49-F238E27FC236}">
              <a16:creationId xmlns:a16="http://schemas.microsoft.com/office/drawing/2014/main" id="{0ED5EE06-2C19-45C4-AC09-E1E2222F2B18}"/>
            </a:ext>
          </a:extLst>
        </xdr:cNvPr>
        <xdr:cNvCxnSpPr/>
      </xdr:nvCxnSpPr>
      <xdr:spPr>
        <a:xfrm flipV="1">
          <a:off x="19545300" y="7205897"/>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290" name="n_1aveValue【一般廃棄物処理施設】&#10;一人当たり有形固定資産（償却資産）額">
          <a:extLst>
            <a:ext uri="{FF2B5EF4-FFF2-40B4-BE49-F238E27FC236}">
              <a16:creationId xmlns:a16="http://schemas.microsoft.com/office/drawing/2014/main" id="{C9ED2AC5-8193-4992-B94B-42D6AC52FFA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291" name="n_2aveValue【一般廃棄物処理施設】&#10;一人当たり有形固定資産（償却資産）額">
          <a:extLst>
            <a:ext uri="{FF2B5EF4-FFF2-40B4-BE49-F238E27FC236}">
              <a16:creationId xmlns:a16="http://schemas.microsoft.com/office/drawing/2014/main" id="{0BC230DB-6CA3-468C-90EA-FBD5F77A087A}"/>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292" name="n_3aveValue【一般廃棄物処理施設】&#10;一人当たり有形固定資産（償却資産）額">
          <a:extLst>
            <a:ext uri="{FF2B5EF4-FFF2-40B4-BE49-F238E27FC236}">
              <a16:creationId xmlns:a16="http://schemas.microsoft.com/office/drawing/2014/main" id="{EBCEFFAB-0226-4C75-94C4-959EAF37B93F}"/>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293" name="n_4aveValue【一般廃棄物処理施設】&#10;一人当たり有形固定資産（償却資産）額">
          <a:extLst>
            <a:ext uri="{FF2B5EF4-FFF2-40B4-BE49-F238E27FC236}">
              <a16:creationId xmlns:a16="http://schemas.microsoft.com/office/drawing/2014/main" id="{F0E1CE94-8F9A-43CD-A01B-7E11148F6BFD}"/>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46252</xdr:rowOff>
    </xdr:from>
    <xdr:ext cx="534377" cy="259045"/>
    <xdr:sp macro="" textlink="">
      <xdr:nvSpPr>
        <xdr:cNvPr id="294" name="n_1mainValue【一般廃棄物処理施設】&#10;一人当たり有形固定資産（償却資産）額">
          <a:extLst>
            <a:ext uri="{FF2B5EF4-FFF2-40B4-BE49-F238E27FC236}">
              <a16:creationId xmlns:a16="http://schemas.microsoft.com/office/drawing/2014/main" id="{1B18E05A-B02B-44AE-87B6-B9E6FF4D3A95}"/>
            </a:ext>
          </a:extLst>
        </xdr:cNvPr>
        <xdr:cNvSpPr txBox="1"/>
      </xdr:nvSpPr>
      <xdr:spPr>
        <a:xfrm>
          <a:off x="21043411" y="724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46924</xdr:rowOff>
    </xdr:from>
    <xdr:ext cx="534377" cy="259045"/>
    <xdr:sp macro="" textlink="">
      <xdr:nvSpPr>
        <xdr:cNvPr id="295" name="n_2mainValue【一般廃棄物処理施設】&#10;一人当たり有形固定資産（償却資産）額">
          <a:extLst>
            <a:ext uri="{FF2B5EF4-FFF2-40B4-BE49-F238E27FC236}">
              <a16:creationId xmlns:a16="http://schemas.microsoft.com/office/drawing/2014/main" id="{6B31D4E0-8B4D-4DDA-B0CC-D6FCDD43D0C9}"/>
            </a:ext>
          </a:extLst>
        </xdr:cNvPr>
        <xdr:cNvSpPr txBox="1"/>
      </xdr:nvSpPr>
      <xdr:spPr>
        <a:xfrm>
          <a:off x="20167111" y="72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47855</xdr:rowOff>
    </xdr:from>
    <xdr:ext cx="534377" cy="259045"/>
    <xdr:sp macro="" textlink="">
      <xdr:nvSpPr>
        <xdr:cNvPr id="296" name="n_3mainValue【一般廃棄物処理施設】&#10;一人当たり有形固定資産（償却資産）額">
          <a:extLst>
            <a:ext uri="{FF2B5EF4-FFF2-40B4-BE49-F238E27FC236}">
              <a16:creationId xmlns:a16="http://schemas.microsoft.com/office/drawing/2014/main" id="{0482DF4C-D2BE-489E-8C89-81373944E8C4}"/>
            </a:ext>
          </a:extLst>
        </xdr:cNvPr>
        <xdr:cNvSpPr txBox="1"/>
      </xdr:nvSpPr>
      <xdr:spPr>
        <a:xfrm>
          <a:off x="19278111" y="72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7" name="正方形/長方形 296">
          <a:extLst>
            <a:ext uri="{FF2B5EF4-FFF2-40B4-BE49-F238E27FC236}">
              <a16:creationId xmlns:a16="http://schemas.microsoft.com/office/drawing/2014/main" id="{93181975-2F1E-410E-A54A-6D6E0DE554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8" name="正方形/長方形 297">
          <a:extLst>
            <a:ext uri="{FF2B5EF4-FFF2-40B4-BE49-F238E27FC236}">
              <a16:creationId xmlns:a16="http://schemas.microsoft.com/office/drawing/2014/main" id="{F4B13C39-DE2F-4BBB-8B6E-D884E4B5E9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9" name="正方形/長方形 298">
          <a:extLst>
            <a:ext uri="{FF2B5EF4-FFF2-40B4-BE49-F238E27FC236}">
              <a16:creationId xmlns:a16="http://schemas.microsoft.com/office/drawing/2014/main" id="{4ABCB674-F66D-4FF9-8BC5-EEBE0A9751C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0" name="正方形/長方形 299">
          <a:extLst>
            <a:ext uri="{FF2B5EF4-FFF2-40B4-BE49-F238E27FC236}">
              <a16:creationId xmlns:a16="http://schemas.microsoft.com/office/drawing/2014/main" id="{E675DB75-3F72-4A40-A33A-65811C9C84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1" name="正方形/長方形 300">
          <a:extLst>
            <a:ext uri="{FF2B5EF4-FFF2-40B4-BE49-F238E27FC236}">
              <a16:creationId xmlns:a16="http://schemas.microsoft.com/office/drawing/2014/main" id="{8717AA69-B000-4CCF-AB06-B2CD72B30A2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2" name="正方形/長方形 301">
          <a:extLst>
            <a:ext uri="{FF2B5EF4-FFF2-40B4-BE49-F238E27FC236}">
              <a16:creationId xmlns:a16="http://schemas.microsoft.com/office/drawing/2014/main" id="{FFA0A429-1592-42D5-9020-289A8CCBC1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3" name="正方形/長方形 302">
          <a:extLst>
            <a:ext uri="{FF2B5EF4-FFF2-40B4-BE49-F238E27FC236}">
              <a16:creationId xmlns:a16="http://schemas.microsoft.com/office/drawing/2014/main" id="{09C61CB1-ABAE-4BB0-9014-B19420D1FBE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4" name="正方形/長方形 303">
          <a:extLst>
            <a:ext uri="{FF2B5EF4-FFF2-40B4-BE49-F238E27FC236}">
              <a16:creationId xmlns:a16="http://schemas.microsoft.com/office/drawing/2014/main" id="{73634031-FF20-4064-8019-EB14D3BDCB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5" name="テキスト ボックス 304">
          <a:extLst>
            <a:ext uri="{FF2B5EF4-FFF2-40B4-BE49-F238E27FC236}">
              <a16:creationId xmlns:a16="http://schemas.microsoft.com/office/drawing/2014/main" id="{F285721B-0E9D-4E9F-81D9-4F04062D10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6" name="直線コネクタ 305">
          <a:extLst>
            <a:ext uri="{FF2B5EF4-FFF2-40B4-BE49-F238E27FC236}">
              <a16:creationId xmlns:a16="http://schemas.microsoft.com/office/drawing/2014/main" id="{081A2355-247B-4673-9C38-7AD1184F2E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7" name="テキスト ボックス 306">
          <a:extLst>
            <a:ext uri="{FF2B5EF4-FFF2-40B4-BE49-F238E27FC236}">
              <a16:creationId xmlns:a16="http://schemas.microsoft.com/office/drawing/2014/main" id="{6732D3BA-C857-4700-87BF-0A28287BBF0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8" name="直線コネクタ 307">
          <a:extLst>
            <a:ext uri="{FF2B5EF4-FFF2-40B4-BE49-F238E27FC236}">
              <a16:creationId xmlns:a16="http://schemas.microsoft.com/office/drawing/2014/main" id="{12C6F5E3-6282-4BA9-8071-B5F4757BCA5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09" name="テキスト ボックス 308">
          <a:extLst>
            <a:ext uri="{FF2B5EF4-FFF2-40B4-BE49-F238E27FC236}">
              <a16:creationId xmlns:a16="http://schemas.microsoft.com/office/drawing/2014/main" id="{67699297-EBAE-418C-A57E-32CEF1D1CB48}"/>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10" name="直線コネクタ 309">
          <a:extLst>
            <a:ext uri="{FF2B5EF4-FFF2-40B4-BE49-F238E27FC236}">
              <a16:creationId xmlns:a16="http://schemas.microsoft.com/office/drawing/2014/main" id="{17CFC636-3908-4DF5-894D-277CC663679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11" name="テキスト ボックス 310">
          <a:extLst>
            <a:ext uri="{FF2B5EF4-FFF2-40B4-BE49-F238E27FC236}">
              <a16:creationId xmlns:a16="http://schemas.microsoft.com/office/drawing/2014/main" id="{487A92DF-6198-4025-B598-0FB7E4D62E4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2" name="直線コネクタ 311">
          <a:extLst>
            <a:ext uri="{FF2B5EF4-FFF2-40B4-BE49-F238E27FC236}">
              <a16:creationId xmlns:a16="http://schemas.microsoft.com/office/drawing/2014/main" id="{6E77594A-D4CB-471A-ACF1-9C81B1B32AE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3" name="テキスト ボックス 312">
          <a:extLst>
            <a:ext uri="{FF2B5EF4-FFF2-40B4-BE49-F238E27FC236}">
              <a16:creationId xmlns:a16="http://schemas.microsoft.com/office/drawing/2014/main" id="{BF6E8BC2-5B6D-4817-A111-90DFDE4BAE8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4" name="直線コネクタ 313">
          <a:extLst>
            <a:ext uri="{FF2B5EF4-FFF2-40B4-BE49-F238E27FC236}">
              <a16:creationId xmlns:a16="http://schemas.microsoft.com/office/drawing/2014/main" id="{E416CEE3-2FA3-4926-8C12-5C6FBDFD043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5" name="テキスト ボックス 314">
          <a:extLst>
            <a:ext uri="{FF2B5EF4-FFF2-40B4-BE49-F238E27FC236}">
              <a16:creationId xmlns:a16="http://schemas.microsoft.com/office/drawing/2014/main" id="{F7ADF2AD-CF89-4893-8E28-152AB30B3F0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6" name="直線コネクタ 315">
          <a:extLst>
            <a:ext uri="{FF2B5EF4-FFF2-40B4-BE49-F238E27FC236}">
              <a16:creationId xmlns:a16="http://schemas.microsoft.com/office/drawing/2014/main" id="{A3A4521A-3969-40F6-A8A4-37DD9429DE4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17" name="テキスト ボックス 316">
          <a:extLst>
            <a:ext uri="{FF2B5EF4-FFF2-40B4-BE49-F238E27FC236}">
              <a16:creationId xmlns:a16="http://schemas.microsoft.com/office/drawing/2014/main" id="{677A7629-D7CC-4D3F-95E7-BF29803814B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8" name="直線コネクタ 317">
          <a:extLst>
            <a:ext uri="{FF2B5EF4-FFF2-40B4-BE49-F238E27FC236}">
              <a16:creationId xmlns:a16="http://schemas.microsoft.com/office/drawing/2014/main" id="{0FF99D5A-BD5A-4116-A871-031C3156821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19" name="テキスト ボックス 318">
          <a:extLst>
            <a:ext uri="{FF2B5EF4-FFF2-40B4-BE49-F238E27FC236}">
              <a16:creationId xmlns:a16="http://schemas.microsoft.com/office/drawing/2014/main" id="{3C959C76-A36C-4E6C-8F57-65CBD7CB21A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0" name="【保健センター・保健所】&#10;有形固定資産減価償却率グラフ枠">
          <a:extLst>
            <a:ext uri="{FF2B5EF4-FFF2-40B4-BE49-F238E27FC236}">
              <a16:creationId xmlns:a16="http://schemas.microsoft.com/office/drawing/2014/main" id="{77840FAE-F0AE-4A40-AB93-E81F72CD0C5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321" name="直線コネクタ 320">
          <a:extLst>
            <a:ext uri="{FF2B5EF4-FFF2-40B4-BE49-F238E27FC236}">
              <a16:creationId xmlns:a16="http://schemas.microsoft.com/office/drawing/2014/main" id="{83A4C540-6895-43BA-B40D-75BEAFC0FDDB}"/>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22" name="【保健センター・保健所】&#10;有形固定資産減価償却率最小値テキスト">
          <a:extLst>
            <a:ext uri="{FF2B5EF4-FFF2-40B4-BE49-F238E27FC236}">
              <a16:creationId xmlns:a16="http://schemas.microsoft.com/office/drawing/2014/main" id="{BE8DCD3D-5981-4008-97DD-F2453EB0FA52}"/>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23" name="直線コネクタ 322">
          <a:extLst>
            <a:ext uri="{FF2B5EF4-FFF2-40B4-BE49-F238E27FC236}">
              <a16:creationId xmlns:a16="http://schemas.microsoft.com/office/drawing/2014/main" id="{33DDC86B-BF89-45BD-B5FE-7A36F23F2A09}"/>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324" name="【保健センター・保健所】&#10;有形固定資産減価償却率最大値テキスト">
          <a:extLst>
            <a:ext uri="{FF2B5EF4-FFF2-40B4-BE49-F238E27FC236}">
              <a16:creationId xmlns:a16="http://schemas.microsoft.com/office/drawing/2014/main" id="{4539988F-A46E-46EF-8DDF-F8260D9FD22E}"/>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325" name="直線コネクタ 324">
          <a:extLst>
            <a:ext uri="{FF2B5EF4-FFF2-40B4-BE49-F238E27FC236}">
              <a16:creationId xmlns:a16="http://schemas.microsoft.com/office/drawing/2014/main" id="{D836377D-E114-4688-ADF7-D51289E0EE65}"/>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326" name="【保健センター・保健所】&#10;有形固定資産減価償却率平均値テキスト">
          <a:extLst>
            <a:ext uri="{FF2B5EF4-FFF2-40B4-BE49-F238E27FC236}">
              <a16:creationId xmlns:a16="http://schemas.microsoft.com/office/drawing/2014/main" id="{8260BDEB-DE08-4287-A975-B00D7441ABB5}"/>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327" name="フローチャート: 判断 326">
          <a:extLst>
            <a:ext uri="{FF2B5EF4-FFF2-40B4-BE49-F238E27FC236}">
              <a16:creationId xmlns:a16="http://schemas.microsoft.com/office/drawing/2014/main" id="{527C440C-1281-421A-8946-9A0696F607A5}"/>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328" name="フローチャート: 判断 327">
          <a:extLst>
            <a:ext uri="{FF2B5EF4-FFF2-40B4-BE49-F238E27FC236}">
              <a16:creationId xmlns:a16="http://schemas.microsoft.com/office/drawing/2014/main" id="{F83DE6D0-ACBE-4B92-944C-001773DF6E8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329" name="フローチャート: 判断 328">
          <a:extLst>
            <a:ext uri="{FF2B5EF4-FFF2-40B4-BE49-F238E27FC236}">
              <a16:creationId xmlns:a16="http://schemas.microsoft.com/office/drawing/2014/main" id="{C4A0B704-B284-4E52-90AD-4C5637A2FDEE}"/>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330" name="フローチャート: 判断 329">
          <a:extLst>
            <a:ext uri="{FF2B5EF4-FFF2-40B4-BE49-F238E27FC236}">
              <a16:creationId xmlns:a16="http://schemas.microsoft.com/office/drawing/2014/main" id="{F835BDB3-69BB-42B1-9762-CD09A43E2C73}"/>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331" name="フローチャート: 判断 330">
          <a:extLst>
            <a:ext uri="{FF2B5EF4-FFF2-40B4-BE49-F238E27FC236}">
              <a16:creationId xmlns:a16="http://schemas.microsoft.com/office/drawing/2014/main" id="{EE02FBBA-BE78-4E67-8FA5-25B79D191134}"/>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2" name="テキスト ボックス 331">
          <a:extLst>
            <a:ext uri="{FF2B5EF4-FFF2-40B4-BE49-F238E27FC236}">
              <a16:creationId xmlns:a16="http://schemas.microsoft.com/office/drawing/2014/main" id="{1C1657FD-9862-4DC3-9ABC-6232E15771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3" name="テキスト ボックス 332">
          <a:extLst>
            <a:ext uri="{FF2B5EF4-FFF2-40B4-BE49-F238E27FC236}">
              <a16:creationId xmlns:a16="http://schemas.microsoft.com/office/drawing/2014/main" id="{0B4EDB9D-6478-4E8E-95E9-C61E6FAFCF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4" name="テキスト ボックス 333">
          <a:extLst>
            <a:ext uri="{FF2B5EF4-FFF2-40B4-BE49-F238E27FC236}">
              <a16:creationId xmlns:a16="http://schemas.microsoft.com/office/drawing/2014/main" id="{A88107F2-CEC3-4CB8-8A86-DF50FFB171F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5" name="テキスト ボックス 334">
          <a:extLst>
            <a:ext uri="{FF2B5EF4-FFF2-40B4-BE49-F238E27FC236}">
              <a16:creationId xmlns:a16="http://schemas.microsoft.com/office/drawing/2014/main" id="{15949BDF-CC66-4924-BEA7-326E2D81277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6" name="テキスト ボックス 335">
          <a:extLst>
            <a:ext uri="{FF2B5EF4-FFF2-40B4-BE49-F238E27FC236}">
              <a16:creationId xmlns:a16="http://schemas.microsoft.com/office/drawing/2014/main" id="{0819BC5A-0C27-49C9-94B0-B8EC2641D0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337" name="楕円 336">
          <a:extLst>
            <a:ext uri="{FF2B5EF4-FFF2-40B4-BE49-F238E27FC236}">
              <a16:creationId xmlns:a16="http://schemas.microsoft.com/office/drawing/2014/main" id="{792805C0-0E7A-4793-8113-9DE6A3FE2FCB}"/>
            </a:ext>
          </a:extLst>
        </xdr:cNvPr>
        <xdr:cNvSpPr/>
      </xdr:nvSpPr>
      <xdr:spPr>
        <a:xfrm>
          <a:off x="16268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143527</xdr:rowOff>
    </xdr:from>
    <xdr:ext cx="405111" cy="259045"/>
    <xdr:sp macro="" textlink="">
      <xdr:nvSpPr>
        <xdr:cNvPr id="338" name="【保健センター・保健所】&#10;有形固定資産減価償却率該当値テキスト">
          <a:extLst>
            <a:ext uri="{FF2B5EF4-FFF2-40B4-BE49-F238E27FC236}">
              <a16:creationId xmlns:a16="http://schemas.microsoft.com/office/drawing/2014/main" id="{6BC700FC-3514-4DFA-8C01-ACCA034CADB7}"/>
            </a:ext>
          </a:extLst>
        </xdr:cNvPr>
        <xdr:cNvSpPr txBox="1"/>
      </xdr:nvSpPr>
      <xdr:spPr>
        <a:xfrm>
          <a:off x="16357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78740</xdr:rowOff>
    </xdr:from>
    <xdr:to>
      <xdr:col>81</xdr:col>
      <xdr:colOff>101600</xdr:colOff>
      <xdr:row>59</xdr:row>
      <xdr:rowOff>8890</xdr:rowOff>
    </xdr:to>
    <xdr:sp macro="" textlink="">
      <xdr:nvSpPr>
        <xdr:cNvPr id="339" name="楕円 338">
          <a:extLst>
            <a:ext uri="{FF2B5EF4-FFF2-40B4-BE49-F238E27FC236}">
              <a16:creationId xmlns:a16="http://schemas.microsoft.com/office/drawing/2014/main" id="{B3F04B0B-6225-40E4-8118-F1D7B93D0BAC}"/>
            </a:ext>
          </a:extLst>
        </xdr:cNvPr>
        <xdr:cNvSpPr/>
      </xdr:nvSpPr>
      <xdr:spPr>
        <a:xfrm>
          <a:off x="15430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129540</xdr:rowOff>
    </xdr:from>
    <xdr:to>
      <xdr:col>85</xdr:col>
      <xdr:colOff>127000</xdr:colOff>
      <xdr:row>59</xdr:row>
      <xdr:rowOff>0</xdr:rowOff>
    </xdr:to>
    <xdr:cxnSp macro="">
      <xdr:nvCxnSpPr>
        <xdr:cNvPr id="340" name="直線コネクタ 339">
          <a:extLst>
            <a:ext uri="{FF2B5EF4-FFF2-40B4-BE49-F238E27FC236}">
              <a16:creationId xmlns:a16="http://schemas.microsoft.com/office/drawing/2014/main" id="{013FF3FC-4002-4678-9EE8-C437CCA16F48}"/>
            </a:ext>
          </a:extLst>
        </xdr:cNvPr>
        <xdr:cNvCxnSpPr/>
      </xdr:nvCxnSpPr>
      <xdr:spPr>
        <a:xfrm>
          <a:off x="15481300" y="100736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36830</xdr:rowOff>
    </xdr:from>
    <xdr:to>
      <xdr:col>76</xdr:col>
      <xdr:colOff>165100</xdr:colOff>
      <xdr:row>58</xdr:row>
      <xdr:rowOff>138430</xdr:rowOff>
    </xdr:to>
    <xdr:sp macro="" textlink="">
      <xdr:nvSpPr>
        <xdr:cNvPr id="341" name="楕円 340">
          <a:extLst>
            <a:ext uri="{FF2B5EF4-FFF2-40B4-BE49-F238E27FC236}">
              <a16:creationId xmlns:a16="http://schemas.microsoft.com/office/drawing/2014/main" id="{3A9FC918-841F-4646-9F22-8A39C94B18B2}"/>
            </a:ext>
          </a:extLst>
        </xdr:cNvPr>
        <xdr:cNvSpPr/>
      </xdr:nvSpPr>
      <xdr:spPr>
        <a:xfrm>
          <a:off x="14541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129540</xdr:rowOff>
    </xdr:to>
    <xdr:cxnSp macro="">
      <xdr:nvCxnSpPr>
        <xdr:cNvPr id="342" name="直線コネクタ 341">
          <a:extLst>
            <a:ext uri="{FF2B5EF4-FFF2-40B4-BE49-F238E27FC236}">
              <a16:creationId xmlns:a16="http://schemas.microsoft.com/office/drawing/2014/main" id="{AB7757C2-6185-49B3-9631-F5AE9154EF5E}"/>
            </a:ext>
          </a:extLst>
        </xdr:cNvPr>
        <xdr:cNvCxnSpPr/>
      </xdr:nvCxnSpPr>
      <xdr:spPr>
        <a:xfrm>
          <a:off x="14592300" y="100317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166370</xdr:rowOff>
    </xdr:from>
    <xdr:to>
      <xdr:col>72</xdr:col>
      <xdr:colOff>38100</xdr:colOff>
      <xdr:row>58</xdr:row>
      <xdr:rowOff>96520</xdr:rowOff>
    </xdr:to>
    <xdr:sp macro="" textlink="">
      <xdr:nvSpPr>
        <xdr:cNvPr id="343" name="楕円 342">
          <a:extLst>
            <a:ext uri="{FF2B5EF4-FFF2-40B4-BE49-F238E27FC236}">
              <a16:creationId xmlns:a16="http://schemas.microsoft.com/office/drawing/2014/main" id="{76405DF0-BB2D-47A2-8BC2-4836A2FBAFD8}"/>
            </a:ext>
          </a:extLst>
        </xdr:cNvPr>
        <xdr:cNvSpPr/>
      </xdr:nvSpPr>
      <xdr:spPr>
        <a:xfrm>
          <a:off x="13652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45720</xdr:rowOff>
    </xdr:from>
    <xdr:to>
      <xdr:col>76</xdr:col>
      <xdr:colOff>114300</xdr:colOff>
      <xdr:row>58</xdr:row>
      <xdr:rowOff>87630</xdr:rowOff>
    </xdr:to>
    <xdr:cxnSp macro="">
      <xdr:nvCxnSpPr>
        <xdr:cNvPr id="344" name="直線コネクタ 343">
          <a:extLst>
            <a:ext uri="{FF2B5EF4-FFF2-40B4-BE49-F238E27FC236}">
              <a16:creationId xmlns:a16="http://schemas.microsoft.com/office/drawing/2014/main" id="{28020A42-ED46-459B-B875-823BC5BB3C6E}"/>
            </a:ext>
          </a:extLst>
        </xdr:cNvPr>
        <xdr:cNvCxnSpPr/>
      </xdr:nvCxnSpPr>
      <xdr:spPr>
        <a:xfrm>
          <a:off x="13703300" y="9989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345" name="n_1aveValue【保健センター・保健所】&#10;有形固定資産減価償却率">
          <a:extLst>
            <a:ext uri="{FF2B5EF4-FFF2-40B4-BE49-F238E27FC236}">
              <a16:creationId xmlns:a16="http://schemas.microsoft.com/office/drawing/2014/main" id="{696A8BC1-2AE5-4E71-A45A-E94507A72AB6}"/>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346" name="n_2aveValue【保健センター・保健所】&#10;有形固定資産減価償却率">
          <a:extLst>
            <a:ext uri="{FF2B5EF4-FFF2-40B4-BE49-F238E27FC236}">
              <a16:creationId xmlns:a16="http://schemas.microsoft.com/office/drawing/2014/main" id="{D761B69E-88D5-4232-960C-F911EA24D275}"/>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347" name="n_3aveValue【保健センター・保健所】&#10;有形固定資産減価償却率">
          <a:extLst>
            <a:ext uri="{FF2B5EF4-FFF2-40B4-BE49-F238E27FC236}">
              <a16:creationId xmlns:a16="http://schemas.microsoft.com/office/drawing/2014/main" id="{5FB24F63-9B97-4129-8F8D-2D7350CDA048}"/>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348" name="n_4aveValue【保健センター・保健所】&#10;有形固定資産減価償却率">
          <a:extLst>
            <a:ext uri="{FF2B5EF4-FFF2-40B4-BE49-F238E27FC236}">
              <a16:creationId xmlns:a16="http://schemas.microsoft.com/office/drawing/2014/main" id="{95513A07-46EB-49FC-BEC5-0C2DAE7BD08B}"/>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25417</xdr:rowOff>
    </xdr:from>
    <xdr:ext cx="405111" cy="259045"/>
    <xdr:sp macro="" textlink="">
      <xdr:nvSpPr>
        <xdr:cNvPr id="349" name="n_1mainValue【保健センター・保健所】&#10;有形固定資産減価償却率">
          <a:extLst>
            <a:ext uri="{FF2B5EF4-FFF2-40B4-BE49-F238E27FC236}">
              <a16:creationId xmlns:a16="http://schemas.microsoft.com/office/drawing/2014/main" id="{84BB1F6F-B69B-4457-AF16-069B952A67F8}"/>
            </a:ext>
          </a:extLst>
        </xdr:cNvPr>
        <xdr:cNvSpPr txBox="1"/>
      </xdr:nvSpPr>
      <xdr:spPr>
        <a:xfrm>
          <a:off x="152660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154957</xdr:rowOff>
    </xdr:from>
    <xdr:ext cx="405111" cy="259045"/>
    <xdr:sp macro="" textlink="">
      <xdr:nvSpPr>
        <xdr:cNvPr id="350" name="n_2mainValue【保健センター・保健所】&#10;有形固定資産減価償却率">
          <a:extLst>
            <a:ext uri="{FF2B5EF4-FFF2-40B4-BE49-F238E27FC236}">
              <a16:creationId xmlns:a16="http://schemas.microsoft.com/office/drawing/2014/main" id="{99B13A96-09AF-492E-9C4C-6BA4AEA52266}"/>
            </a:ext>
          </a:extLst>
        </xdr:cNvPr>
        <xdr:cNvSpPr txBox="1"/>
      </xdr:nvSpPr>
      <xdr:spPr>
        <a:xfrm>
          <a:off x="14389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113047</xdr:rowOff>
    </xdr:from>
    <xdr:ext cx="405111" cy="259045"/>
    <xdr:sp macro="" textlink="">
      <xdr:nvSpPr>
        <xdr:cNvPr id="351" name="n_3mainValue【保健センター・保健所】&#10;有形固定資産減価償却率">
          <a:extLst>
            <a:ext uri="{FF2B5EF4-FFF2-40B4-BE49-F238E27FC236}">
              <a16:creationId xmlns:a16="http://schemas.microsoft.com/office/drawing/2014/main" id="{8DC8873E-2C3D-45A2-A4EB-EBB7934B2730}"/>
            </a:ext>
          </a:extLst>
        </xdr:cNvPr>
        <xdr:cNvSpPr txBox="1"/>
      </xdr:nvSpPr>
      <xdr:spPr>
        <a:xfrm>
          <a:off x="13500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2" name="正方形/長方形 351">
          <a:extLst>
            <a:ext uri="{FF2B5EF4-FFF2-40B4-BE49-F238E27FC236}">
              <a16:creationId xmlns:a16="http://schemas.microsoft.com/office/drawing/2014/main" id="{7B05A385-A931-42F2-94F4-0C1DF54CFD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3" name="正方形/長方形 352">
          <a:extLst>
            <a:ext uri="{FF2B5EF4-FFF2-40B4-BE49-F238E27FC236}">
              <a16:creationId xmlns:a16="http://schemas.microsoft.com/office/drawing/2014/main" id="{2C03A18B-2005-4345-9C68-5A4982282E6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4" name="正方形/長方形 353">
          <a:extLst>
            <a:ext uri="{FF2B5EF4-FFF2-40B4-BE49-F238E27FC236}">
              <a16:creationId xmlns:a16="http://schemas.microsoft.com/office/drawing/2014/main" id="{E24FE8C5-5711-4E2E-9C67-B5B228B56A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5" name="正方形/長方形 354">
          <a:extLst>
            <a:ext uri="{FF2B5EF4-FFF2-40B4-BE49-F238E27FC236}">
              <a16:creationId xmlns:a16="http://schemas.microsoft.com/office/drawing/2014/main" id="{92B18004-8740-4B7C-9F03-E12FB67BC85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6" name="正方形/長方形 355">
          <a:extLst>
            <a:ext uri="{FF2B5EF4-FFF2-40B4-BE49-F238E27FC236}">
              <a16:creationId xmlns:a16="http://schemas.microsoft.com/office/drawing/2014/main" id="{324E23B7-8A12-44C8-9FB3-9F88F3E48C5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7" name="正方形/長方形 356">
          <a:extLst>
            <a:ext uri="{FF2B5EF4-FFF2-40B4-BE49-F238E27FC236}">
              <a16:creationId xmlns:a16="http://schemas.microsoft.com/office/drawing/2014/main" id="{A97B0245-9C09-48D9-9B66-1A19F49205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8" name="正方形/長方形 357">
          <a:extLst>
            <a:ext uri="{FF2B5EF4-FFF2-40B4-BE49-F238E27FC236}">
              <a16:creationId xmlns:a16="http://schemas.microsoft.com/office/drawing/2014/main" id="{55A4D264-8F5E-473E-A57F-C63B84A0A54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9" name="正方形/長方形 358">
          <a:extLst>
            <a:ext uri="{FF2B5EF4-FFF2-40B4-BE49-F238E27FC236}">
              <a16:creationId xmlns:a16="http://schemas.microsoft.com/office/drawing/2014/main" id="{18B81CEA-6A05-48AB-811E-CE0521163E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0" name="テキスト ボックス 359">
          <a:extLst>
            <a:ext uri="{FF2B5EF4-FFF2-40B4-BE49-F238E27FC236}">
              <a16:creationId xmlns:a16="http://schemas.microsoft.com/office/drawing/2014/main" id="{1AA4F41A-E978-4891-AFE0-EE53132110C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1" name="直線コネクタ 360">
          <a:extLst>
            <a:ext uri="{FF2B5EF4-FFF2-40B4-BE49-F238E27FC236}">
              <a16:creationId xmlns:a16="http://schemas.microsoft.com/office/drawing/2014/main" id="{8A6C24F3-18E2-453F-AD9B-3568314C824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2" name="直線コネクタ 361">
          <a:extLst>
            <a:ext uri="{FF2B5EF4-FFF2-40B4-BE49-F238E27FC236}">
              <a16:creationId xmlns:a16="http://schemas.microsoft.com/office/drawing/2014/main" id="{071CAE32-1E5A-4654-BFBC-F5E56AE5909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3" name="テキスト ボックス 362">
          <a:extLst>
            <a:ext uri="{FF2B5EF4-FFF2-40B4-BE49-F238E27FC236}">
              <a16:creationId xmlns:a16="http://schemas.microsoft.com/office/drawing/2014/main" id="{53FB3E8E-E4CF-4EF9-8279-CFA967CFE58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4" name="直線コネクタ 363">
          <a:extLst>
            <a:ext uri="{FF2B5EF4-FFF2-40B4-BE49-F238E27FC236}">
              <a16:creationId xmlns:a16="http://schemas.microsoft.com/office/drawing/2014/main" id="{C8BCEDF9-EF93-44EE-A05F-5A0353EE226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5" name="テキスト ボックス 364">
          <a:extLst>
            <a:ext uri="{FF2B5EF4-FFF2-40B4-BE49-F238E27FC236}">
              <a16:creationId xmlns:a16="http://schemas.microsoft.com/office/drawing/2014/main" id="{EAFF61A2-4C1C-4ABE-AC50-872B71209AC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6" name="直線コネクタ 365">
          <a:extLst>
            <a:ext uri="{FF2B5EF4-FFF2-40B4-BE49-F238E27FC236}">
              <a16:creationId xmlns:a16="http://schemas.microsoft.com/office/drawing/2014/main" id="{6E3FF511-8F1B-45C4-BC30-72004F10BED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7" name="テキスト ボックス 366">
          <a:extLst>
            <a:ext uri="{FF2B5EF4-FFF2-40B4-BE49-F238E27FC236}">
              <a16:creationId xmlns:a16="http://schemas.microsoft.com/office/drawing/2014/main" id="{70A4809D-E00F-4B9F-A692-CB623D91A59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8" name="直線コネクタ 367">
          <a:extLst>
            <a:ext uri="{FF2B5EF4-FFF2-40B4-BE49-F238E27FC236}">
              <a16:creationId xmlns:a16="http://schemas.microsoft.com/office/drawing/2014/main" id="{637E02D9-4ACB-4E95-993A-3DC453E3082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9" name="テキスト ボックス 368">
          <a:extLst>
            <a:ext uri="{FF2B5EF4-FFF2-40B4-BE49-F238E27FC236}">
              <a16:creationId xmlns:a16="http://schemas.microsoft.com/office/drawing/2014/main" id="{AF863EB5-CFE6-444B-BFF8-0D7814ECCA5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0" name="直線コネクタ 369">
          <a:extLst>
            <a:ext uri="{FF2B5EF4-FFF2-40B4-BE49-F238E27FC236}">
              <a16:creationId xmlns:a16="http://schemas.microsoft.com/office/drawing/2014/main" id="{DC702CA6-070C-4123-88FA-A5EC856E422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1" name="テキスト ボックス 370">
          <a:extLst>
            <a:ext uri="{FF2B5EF4-FFF2-40B4-BE49-F238E27FC236}">
              <a16:creationId xmlns:a16="http://schemas.microsoft.com/office/drawing/2014/main" id="{8C054EB3-7C4A-4F78-BA80-34CAFEDA8C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2" name="【保健センター・保健所】&#10;一人当たり面積グラフ枠">
          <a:extLst>
            <a:ext uri="{FF2B5EF4-FFF2-40B4-BE49-F238E27FC236}">
              <a16:creationId xmlns:a16="http://schemas.microsoft.com/office/drawing/2014/main" id="{F06E67B6-2CC0-45C6-97DE-13B28DDCBC4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373" name="直線コネクタ 372">
          <a:extLst>
            <a:ext uri="{FF2B5EF4-FFF2-40B4-BE49-F238E27FC236}">
              <a16:creationId xmlns:a16="http://schemas.microsoft.com/office/drawing/2014/main" id="{4BA37458-C0BA-4EEC-AB67-362601C9D90F}"/>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74" name="【保健センター・保健所】&#10;一人当たり面積最小値テキスト">
          <a:extLst>
            <a:ext uri="{FF2B5EF4-FFF2-40B4-BE49-F238E27FC236}">
              <a16:creationId xmlns:a16="http://schemas.microsoft.com/office/drawing/2014/main" id="{8EDCFE87-39C4-466F-989E-E1D849418F55}"/>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75" name="直線コネクタ 374">
          <a:extLst>
            <a:ext uri="{FF2B5EF4-FFF2-40B4-BE49-F238E27FC236}">
              <a16:creationId xmlns:a16="http://schemas.microsoft.com/office/drawing/2014/main" id="{D76C58AB-673F-4D3C-9609-E13FED5961AF}"/>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76" name="【保健センター・保健所】&#10;一人当たり面積最大値テキスト">
          <a:extLst>
            <a:ext uri="{FF2B5EF4-FFF2-40B4-BE49-F238E27FC236}">
              <a16:creationId xmlns:a16="http://schemas.microsoft.com/office/drawing/2014/main" id="{492F783B-8F1E-4287-9DEC-30545B685BF4}"/>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77" name="直線コネクタ 376">
          <a:extLst>
            <a:ext uri="{FF2B5EF4-FFF2-40B4-BE49-F238E27FC236}">
              <a16:creationId xmlns:a16="http://schemas.microsoft.com/office/drawing/2014/main" id="{D295FA17-05D2-428F-8AFD-ACBB6DE487F9}"/>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378" name="【保健センター・保健所】&#10;一人当たり面積平均値テキスト">
          <a:extLst>
            <a:ext uri="{FF2B5EF4-FFF2-40B4-BE49-F238E27FC236}">
              <a16:creationId xmlns:a16="http://schemas.microsoft.com/office/drawing/2014/main" id="{20A24FFD-F498-4D29-B33B-5892D0ED835C}"/>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79" name="フローチャート: 判断 378">
          <a:extLst>
            <a:ext uri="{FF2B5EF4-FFF2-40B4-BE49-F238E27FC236}">
              <a16:creationId xmlns:a16="http://schemas.microsoft.com/office/drawing/2014/main" id="{770BFA96-3369-4829-B1D6-E3A68C8BC347}"/>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380" name="フローチャート: 判断 379">
          <a:extLst>
            <a:ext uri="{FF2B5EF4-FFF2-40B4-BE49-F238E27FC236}">
              <a16:creationId xmlns:a16="http://schemas.microsoft.com/office/drawing/2014/main" id="{025F8FFC-ADEB-4A8E-906C-B2BC0C919D49}"/>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381" name="フローチャート: 判断 380">
          <a:extLst>
            <a:ext uri="{FF2B5EF4-FFF2-40B4-BE49-F238E27FC236}">
              <a16:creationId xmlns:a16="http://schemas.microsoft.com/office/drawing/2014/main" id="{319C9BEA-6F1E-4572-B857-1AF69AF3769F}"/>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382" name="フローチャート: 判断 381">
          <a:extLst>
            <a:ext uri="{FF2B5EF4-FFF2-40B4-BE49-F238E27FC236}">
              <a16:creationId xmlns:a16="http://schemas.microsoft.com/office/drawing/2014/main" id="{4BE73575-310B-4E72-8C22-3A8F2DBC2611}"/>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383" name="フローチャート: 判断 382">
          <a:extLst>
            <a:ext uri="{FF2B5EF4-FFF2-40B4-BE49-F238E27FC236}">
              <a16:creationId xmlns:a16="http://schemas.microsoft.com/office/drawing/2014/main" id="{BD4E2B7F-F5B5-426A-8BC8-282EBD63E6BE}"/>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4" name="テキスト ボックス 383">
          <a:extLst>
            <a:ext uri="{FF2B5EF4-FFF2-40B4-BE49-F238E27FC236}">
              <a16:creationId xmlns:a16="http://schemas.microsoft.com/office/drawing/2014/main" id="{EB9D5FE2-8BA8-4F2F-B54E-BE6E5440031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5" name="テキスト ボックス 384">
          <a:extLst>
            <a:ext uri="{FF2B5EF4-FFF2-40B4-BE49-F238E27FC236}">
              <a16:creationId xmlns:a16="http://schemas.microsoft.com/office/drawing/2014/main" id="{6EA02595-088E-48C4-9769-CB461D8236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6" name="テキスト ボックス 385">
          <a:extLst>
            <a:ext uri="{FF2B5EF4-FFF2-40B4-BE49-F238E27FC236}">
              <a16:creationId xmlns:a16="http://schemas.microsoft.com/office/drawing/2014/main" id="{7DE0F864-B1D2-4A1F-9F57-49EDA9FB1D6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7" name="テキスト ボックス 386">
          <a:extLst>
            <a:ext uri="{FF2B5EF4-FFF2-40B4-BE49-F238E27FC236}">
              <a16:creationId xmlns:a16="http://schemas.microsoft.com/office/drawing/2014/main" id="{725DF501-CD11-426C-843F-1BD045A6812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8" name="テキスト ボックス 387">
          <a:extLst>
            <a:ext uri="{FF2B5EF4-FFF2-40B4-BE49-F238E27FC236}">
              <a16:creationId xmlns:a16="http://schemas.microsoft.com/office/drawing/2014/main" id="{4EB08B2E-9B70-4B93-9B5F-EF402636E05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113792</xdr:rowOff>
    </xdr:from>
    <xdr:to>
      <xdr:col>116</xdr:col>
      <xdr:colOff>114300</xdr:colOff>
      <xdr:row>62</xdr:row>
      <xdr:rowOff>43942</xdr:rowOff>
    </xdr:to>
    <xdr:sp macro="" textlink="">
      <xdr:nvSpPr>
        <xdr:cNvPr id="389" name="楕円 388">
          <a:extLst>
            <a:ext uri="{FF2B5EF4-FFF2-40B4-BE49-F238E27FC236}">
              <a16:creationId xmlns:a16="http://schemas.microsoft.com/office/drawing/2014/main" id="{876E554C-8AE0-43C7-ACBA-3E5313BBB605}"/>
            </a:ext>
          </a:extLst>
        </xdr:cNvPr>
        <xdr:cNvSpPr/>
      </xdr:nvSpPr>
      <xdr:spPr>
        <a:xfrm>
          <a:off x="221107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92219</xdr:rowOff>
    </xdr:from>
    <xdr:ext cx="469744" cy="259045"/>
    <xdr:sp macro="" textlink="">
      <xdr:nvSpPr>
        <xdr:cNvPr id="390" name="【保健センター・保健所】&#10;一人当たり面積該当値テキスト">
          <a:extLst>
            <a:ext uri="{FF2B5EF4-FFF2-40B4-BE49-F238E27FC236}">
              <a16:creationId xmlns:a16="http://schemas.microsoft.com/office/drawing/2014/main" id="{3B9A62A0-7DCD-4785-ABF9-EAD96B9F49C3}"/>
            </a:ext>
          </a:extLst>
        </xdr:cNvPr>
        <xdr:cNvSpPr txBox="1"/>
      </xdr:nvSpPr>
      <xdr:spPr>
        <a:xfrm>
          <a:off x="22199600" y="105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391" name="楕円 390">
          <a:extLst>
            <a:ext uri="{FF2B5EF4-FFF2-40B4-BE49-F238E27FC236}">
              <a16:creationId xmlns:a16="http://schemas.microsoft.com/office/drawing/2014/main" id="{752ED558-4269-4ABC-8D2E-69D5DBE2C42E}"/>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164592</xdr:rowOff>
    </xdr:from>
    <xdr:to>
      <xdr:col>116</xdr:col>
      <xdr:colOff>63500</xdr:colOff>
      <xdr:row>62</xdr:row>
      <xdr:rowOff>0</xdr:rowOff>
    </xdr:to>
    <xdr:cxnSp macro="">
      <xdr:nvCxnSpPr>
        <xdr:cNvPr id="392" name="直線コネクタ 391">
          <a:extLst>
            <a:ext uri="{FF2B5EF4-FFF2-40B4-BE49-F238E27FC236}">
              <a16:creationId xmlns:a16="http://schemas.microsoft.com/office/drawing/2014/main" id="{507E6794-30CC-457F-8A8F-AD9B81A34A2F}"/>
            </a:ext>
          </a:extLst>
        </xdr:cNvPr>
        <xdr:cNvCxnSpPr/>
      </xdr:nvCxnSpPr>
      <xdr:spPr>
        <a:xfrm flipV="1">
          <a:off x="21323300" y="106230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127508</xdr:rowOff>
    </xdr:from>
    <xdr:to>
      <xdr:col>107</xdr:col>
      <xdr:colOff>101600</xdr:colOff>
      <xdr:row>62</xdr:row>
      <xdr:rowOff>57658</xdr:rowOff>
    </xdr:to>
    <xdr:sp macro="" textlink="">
      <xdr:nvSpPr>
        <xdr:cNvPr id="393" name="楕円 392">
          <a:extLst>
            <a:ext uri="{FF2B5EF4-FFF2-40B4-BE49-F238E27FC236}">
              <a16:creationId xmlns:a16="http://schemas.microsoft.com/office/drawing/2014/main" id="{E3278D3B-B1C0-49DD-860C-842F51A116FD}"/>
            </a:ext>
          </a:extLst>
        </xdr:cNvPr>
        <xdr:cNvSpPr/>
      </xdr:nvSpPr>
      <xdr:spPr>
        <a:xfrm>
          <a:off x="203835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6858</xdr:rowOff>
    </xdr:to>
    <xdr:cxnSp macro="">
      <xdr:nvCxnSpPr>
        <xdr:cNvPr id="394" name="直線コネクタ 393">
          <a:extLst>
            <a:ext uri="{FF2B5EF4-FFF2-40B4-BE49-F238E27FC236}">
              <a16:creationId xmlns:a16="http://schemas.microsoft.com/office/drawing/2014/main" id="{39B8EA26-400F-41F6-99C7-1A51CBEA82FC}"/>
            </a:ext>
          </a:extLst>
        </xdr:cNvPr>
        <xdr:cNvCxnSpPr/>
      </xdr:nvCxnSpPr>
      <xdr:spPr>
        <a:xfrm flipV="1">
          <a:off x="20434300" y="106299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136652</xdr:rowOff>
    </xdr:from>
    <xdr:to>
      <xdr:col>102</xdr:col>
      <xdr:colOff>165100</xdr:colOff>
      <xdr:row>62</xdr:row>
      <xdr:rowOff>66802</xdr:rowOff>
    </xdr:to>
    <xdr:sp macro="" textlink="">
      <xdr:nvSpPr>
        <xdr:cNvPr id="395" name="楕円 394">
          <a:extLst>
            <a:ext uri="{FF2B5EF4-FFF2-40B4-BE49-F238E27FC236}">
              <a16:creationId xmlns:a16="http://schemas.microsoft.com/office/drawing/2014/main" id="{8826F186-F5A5-4618-8001-D3AAB60D9159}"/>
            </a:ext>
          </a:extLst>
        </xdr:cNvPr>
        <xdr:cNvSpPr/>
      </xdr:nvSpPr>
      <xdr:spPr>
        <a:xfrm>
          <a:off x="19494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xdr:rowOff>
    </xdr:from>
    <xdr:to>
      <xdr:col>107</xdr:col>
      <xdr:colOff>50800</xdr:colOff>
      <xdr:row>62</xdr:row>
      <xdr:rowOff>16002</xdr:rowOff>
    </xdr:to>
    <xdr:cxnSp macro="">
      <xdr:nvCxnSpPr>
        <xdr:cNvPr id="396" name="直線コネクタ 395">
          <a:extLst>
            <a:ext uri="{FF2B5EF4-FFF2-40B4-BE49-F238E27FC236}">
              <a16:creationId xmlns:a16="http://schemas.microsoft.com/office/drawing/2014/main" id="{56F9804D-3B78-43A1-8D73-051CD3C1CC7F}"/>
            </a:ext>
          </a:extLst>
        </xdr:cNvPr>
        <xdr:cNvCxnSpPr/>
      </xdr:nvCxnSpPr>
      <xdr:spPr>
        <a:xfrm flipV="1">
          <a:off x="19545300" y="106367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397" name="n_1aveValue【保健センター・保健所】&#10;一人当たり面積">
          <a:extLst>
            <a:ext uri="{FF2B5EF4-FFF2-40B4-BE49-F238E27FC236}">
              <a16:creationId xmlns:a16="http://schemas.microsoft.com/office/drawing/2014/main" id="{EBA7894E-7893-45D4-822C-2D1ADC10DFBF}"/>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398" name="n_2aveValue【保健センター・保健所】&#10;一人当たり面積">
          <a:extLst>
            <a:ext uri="{FF2B5EF4-FFF2-40B4-BE49-F238E27FC236}">
              <a16:creationId xmlns:a16="http://schemas.microsoft.com/office/drawing/2014/main" id="{3BBC93F1-8134-4733-88C2-3188D465F61E}"/>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399" name="n_3aveValue【保健センター・保健所】&#10;一人当たり面積">
          <a:extLst>
            <a:ext uri="{FF2B5EF4-FFF2-40B4-BE49-F238E27FC236}">
              <a16:creationId xmlns:a16="http://schemas.microsoft.com/office/drawing/2014/main" id="{37A2FB3A-3013-46D7-B624-9105E860B70D}"/>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400" name="n_4aveValue【保健センター・保健所】&#10;一人当たり面積">
          <a:extLst>
            <a:ext uri="{FF2B5EF4-FFF2-40B4-BE49-F238E27FC236}">
              <a16:creationId xmlns:a16="http://schemas.microsoft.com/office/drawing/2014/main" id="{D9C98FC0-B5F7-4DC4-B654-590D9E168F76}"/>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401" name="n_1mainValue【保健センター・保健所】&#10;一人当たり面積">
          <a:extLst>
            <a:ext uri="{FF2B5EF4-FFF2-40B4-BE49-F238E27FC236}">
              <a16:creationId xmlns:a16="http://schemas.microsoft.com/office/drawing/2014/main" id="{CD4FE79E-AA73-4084-B2C8-759111F87628}"/>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48785</xdr:rowOff>
    </xdr:from>
    <xdr:ext cx="469744" cy="259045"/>
    <xdr:sp macro="" textlink="">
      <xdr:nvSpPr>
        <xdr:cNvPr id="402" name="n_2mainValue【保健センター・保健所】&#10;一人当たり面積">
          <a:extLst>
            <a:ext uri="{FF2B5EF4-FFF2-40B4-BE49-F238E27FC236}">
              <a16:creationId xmlns:a16="http://schemas.microsoft.com/office/drawing/2014/main" id="{EABE3202-56CE-41CA-B6A6-B391E173CA0B}"/>
            </a:ext>
          </a:extLst>
        </xdr:cNvPr>
        <xdr:cNvSpPr txBox="1"/>
      </xdr:nvSpPr>
      <xdr:spPr>
        <a:xfrm>
          <a:off x="20199427" y="106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57929</xdr:rowOff>
    </xdr:from>
    <xdr:ext cx="469744" cy="259045"/>
    <xdr:sp macro="" textlink="">
      <xdr:nvSpPr>
        <xdr:cNvPr id="403" name="n_3mainValue【保健センター・保健所】&#10;一人当たり面積">
          <a:extLst>
            <a:ext uri="{FF2B5EF4-FFF2-40B4-BE49-F238E27FC236}">
              <a16:creationId xmlns:a16="http://schemas.microsoft.com/office/drawing/2014/main" id="{AE10038B-A813-4F46-B49D-7CC1F0FE92C4}"/>
            </a:ext>
          </a:extLst>
        </xdr:cNvPr>
        <xdr:cNvSpPr txBox="1"/>
      </xdr:nvSpPr>
      <xdr:spPr>
        <a:xfrm>
          <a:off x="193104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id="{613A7656-A845-4C7D-A5FB-C4DD8BEABE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id="{22883F7C-BD45-42D1-A008-0CD7433FB9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id="{AE77A6E7-23F1-46F9-8675-2AFE8E6DC70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id="{343440C0-2E9A-465A-90F4-7F8F84FEDE3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id="{D5D7E3E5-5C24-490C-A68B-5928F14F42E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id="{DCFFA38D-BE13-4B3B-8B5D-9CF8E897D59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id="{C1AFE1A6-DB92-46E8-8DFA-C4E7A40F25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id="{556154C5-5F9C-4CEF-86CF-9C409C421D9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4E0E70CE-1677-4BEE-B0BD-446AA5056A2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DD891A7D-3DE1-48ED-8B64-DA5F211D49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B5133510-F514-457D-BE5D-D6F5665EE87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66976C64-6949-4750-905F-80A2C82C44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A07FF81B-3B1E-479F-9CF4-53834DF0B29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6E184E75-1838-4EBC-902D-83D9559435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53C6F10D-4E2F-4DBC-B4ED-541479DE87A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C6287620-DA34-459B-955C-52D2B820D24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0" name="正方形/長方形 419">
          <a:extLst>
            <a:ext uri="{FF2B5EF4-FFF2-40B4-BE49-F238E27FC236}">
              <a16:creationId xmlns:a16="http://schemas.microsoft.com/office/drawing/2014/main" id="{1520DF4E-519C-49EE-869A-A738E7349E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1" name="正方形/長方形 420">
          <a:extLst>
            <a:ext uri="{FF2B5EF4-FFF2-40B4-BE49-F238E27FC236}">
              <a16:creationId xmlns:a16="http://schemas.microsoft.com/office/drawing/2014/main" id="{E9BBE22D-B110-442C-B946-1628033B1C8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2" name="正方形/長方形 421">
          <a:extLst>
            <a:ext uri="{FF2B5EF4-FFF2-40B4-BE49-F238E27FC236}">
              <a16:creationId xmlns:a16="http://schemas.microsoft.com/office/drawing/2014/main" id="{5AFF4EA2-CE14-4A17-A02B-A347D9B6B9F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3" name="正方形/長方形 422">
          <a:extLst>
            <a:ext uri="{FF2B5EF4-FFF2-40B4-BE49-F238E27FC236}">
              <a16:creationId xmlns:a16="http://schemas.microsoft.com/office/drawing/2014/main" id="{D29E1825-D261-42F0-9887-E468BC5435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4" name="正方形/長方形 423">
          <a:extLst>
            <a:ext uri="{FF2B5EF4-FFF2-40B4-BE49-F238E27FC236}">
              <a16:creationId xmlns:a16="http://schemas.microsoft.com/office/drawing/2014/main" id="{DC6B2251-5A6D-486C-88C1-23CD9EF2629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5" name="正方形/長方形 424">
          <a:extLst>
            <a:ext uri="{FF2B5EF4-FFF2-40B4-BE49-F238E27FC236}">
              <a16:creationId xmlns:a16="http://schemas.microsoft.com/office/drawing/2014/main" id="{107EC4AC-DCC6-473E-AEFB-E7442CE396F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6" name="正方形/長方形 425">
          <a:extLst>
            <a:ext uri="{FF2B5EF4-FFF2-40B4-BE49-F238E27FC236}">
              <a16:creationId xmlns:a16="http://schemas.microsoft.com/office/drawing/2014/main" id="{69607C77-673F-4316-A54F-E7BACA3BB1F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正方形/長方形 426">
          <a:extLst>
            <a:ext uri="{FF2B5EF4-FFF2-40B4-BE49-F238E27FC236}">
              <a16:creationId xmlns:a16="http://schemas.microsoft.com/office/drawing/2014/main" id="{00EE3AD4-101F-4079-8B7D-72C26ED37FB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8" name="テキスト ボックス 427">
          <a:extLst>
            <a:ext uri="{FF2B5EF4-FFF2-40B4-BE49-F238E27FC236}">
              <a16:creationId xmlns:a16="http://schemas.microsoft.com/office/drawing/2014/main" id="{6DD23BEA-5203-4A91-8CF8-B802B021DB9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9" name="直線コネクタ 428">
          <a:extLst>
            <a:ext uri="{FF2B5EF4-FFF2-40B4-BE49-F238E27FC236}">
              <a16:creationId xmlns:a16="http://schemas.microsoft.com/office/drawing/2014/main" id="{E3886F73-45AB-45AA-A164-7052CD8E711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0" name="テキスト ボックス 429">
          <a:extLst>
            <a:ext uri="{FF2B5EF4-FFF2-40B4-BE49-F238E27FC236}">
              <a16:creationId xmlns:a16="http://schemas.microsoft.com/office/drawing/2014/main" id="{B475AAC2-0C69-4093-B9A6-DDAD73957C8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1" name="直線コネクタ 430">
          <a:extLst>
            <a:ext uri="{FF2B5EF4-FFF2-40B4-BE49-F238E27FC236}">
              <a16:creationId xmlns:a16="http://schemas.microsoft.com/office/drawing/2014/main" id="{A6A6854D-008D-4BA9-BD67-0F07573692B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2" name="テキスト ボックス 431">
          <a:extLst>
            <a:ext uri="{FF2B5EF4-FFF2-40B4-BE49-F238E27FC236}">
              <a16:creationId xmlns:a16="http://schemas.microsoft.com/office/drawing/2014/main" id="{A6F347EF-A3A7-4A18-94EB-D5E6B89FA84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3" name="直線コネクタ 432">
          <a:extLst>
            <a:ext uri="{FF2B5EF4-FFF2-40B4-BE49-F238E27FC236}">
              <a16:creationId xmlns:a16="http://schemas.microsoft.com/office/drawing/2014/main" id="{A4CFD7ED-67C8-4D0D-951E-1596C983A46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4" name="テキスト ボックス 433">
          <a:extLst>
            <a:ext uri="{FF2B5EF4-FFF2-40B4-BE49-F238E27FC236}">
              <a16:creationId xmlns:a16="http://schemas.microsoft.com/office/drawing/2014/main" id="{124B5A20-C28A-4C53-AF9D-3B1CCF9CDAC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5" name="直線コネクタ 434">
          <a:extLst>
            <a:ext uri="{FF2B5EF4-FFF2-40B4-BE49-F238E27FC236}">
              <a16:creationId xmlns:a16="http://schemas.microsoft.com/office/drawing/2014/main" id="{20D61153-8237-4BD4-BF22-066CB097D19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6" name="テキスト ボックス 435">
          <a:extLst>
            <a:ext uri="{FF2B5EF4-FFF2-40B4-BE49-F238E27FC236}">
              <a16:creationId xmlns:a16="http://schemas.microsoft.com/office/drawing/2014/main" id="{4639B22D-8D80-425A-9D7C-C0317143E4F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7" name="直線コネクタ 436">
          <a:extLst>
            <a:ext uri="{FF2B5EF4-FFF2-40B4-BE49-F238E27FC236}">
              <a16:creationId xmlns:a16="http://schemas.microsoft.com/office/drawing/2014/main" id="{474B2A04-1DD1-46C0-BDCB-3F556E88A4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8" name="テキスト ボックス 437">
          <a:extLst>
            <a:ext uri="{FF2B5EF4-FFF2-40B4-BE49-F238E27FC236}">
              <a16:creationId xmlns:a16="http://schemas.microsoft.com/office/drawing/2014/main" id="{B7F94DCB-F4F3-4EDC-A425-C08FBE10E3A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9" name="直線コネクタ 438">
          <a:extLst>
            <a:ext uri="{FF2B5EF4-FFF2-40B4-BE49-F238E27FC236}">
              <a16:creationId xmlns:a16="http://schemas.microsoft.com/office/drawing/2014/main" id="{DA9A5379-D268-4BB9-8F76-4E38AC998E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0" name="テキスト ボックス 439">
          <a:extLst>
            <a:ext uri="{FF2B5EF4-FFF2-40B4-BE49-F238E27FC236}">
              <a16:creationId xmlns:a16="http://schemas.microsoft.com/office/drawing/2014/main" id="{3D84F3F0-5782-452B-BFBA-B31FC8E8D8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1" name="直線コネクタ 440">
          <a:extLst>
            <a:ext uri="{FF2B5EF4-FFF2-40B4-BE49-F238E27FC236}">
              <a16:creationId xmlns:a16="http://schemas.microsoft.com/office/drawing/2014/main" id="{E93444D4-AA81-4B0A-8178-6E3B6F9A99F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2" name="テキスト ボックス 441">
          <a:extLst>
            <a:ext uri="{FF2B5EF4-FFF2-40B4-BE49-F238E27FC236}">
              <a16:creationId xmlns:a16="http://schemas.microsoft.com/office/drawing/2014/main" id="{450D2CAE-C42C-4A09-9A35-8D8619E7F76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3" name="直線コネクタ 442">
          <a:extLst>
            <a:ext uri="{FF2B5EF4-FFF2-40B4-BE49-F238E27FC236}">
              <a16:creationId xmlns:a16="http://schemas.microsoft.com/office/drawing/2014/main" id="{D4B05798-364A-4D84-BC65-A24E7C99DC8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庁舎】&#10;有形固定資産減価償却率グラフ枠">
          <a:extLst>
            <a:ext uri="{FF2B5EF4-FFF2-40B4-BE49-F238E27FC236}">
              <a16:creationId xmlns:a16="http://schemas.microsoft.com/office/drawing/2014/main" id="{19B18034-2D58-4B4C-AAD4-29A6110C30F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445" name="直線コネクタ 444">
          <a:extLst>
            <a:ext uri="{FF2B5EF4-FFF2-40B4-BE49-F238E27FC236}">
              <a16:creationId xmlns:a16="http://schemas.microsoft.com/office/drawing/2014/main" id="{8A8F0CFE-06DC-42A4-A634-4C8BC3F711D3}"/>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6" name="【庁舎】&#10;有形固定資産減価償却率最小値テキスト">
          <a:extLst>
            <a:ext uri="{FF2B5EF4-FFF2-40B4-BE49-F238E27FC236}">
              <a16:creationId xmlns:a16="http://schemas.microsoft.com/office/drawing/2014/main" id="{20C2BC17-A583-4CC8-B6E2-6F369F018B4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7" name="直線コネクタ 446">
          <a:extLst>
            <a:ext uri="{FF2B5EF4-FFF2-40B4-BE49-F238E27FC236}">
              <a16:creationId xmlns:a16="http://schemas.microsoft.com/office/drawing/2014/main" id="{1753A2A3-1756-44BB-B186-2EFC8635FCE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448" name="【庁舎】&#10;有形固定資産減価償却率最大値テキスト">
          <a:extLst>
            <a:ext uri="{FF2B5EF4-FFF2-40B4-BE49-F238E27FC236}">
              <a16:creationId xmlns:a16="http://schemas.microsoft.com/office/drawing/2014/main" id="{7CB0CEFE-F6C1-4DB2-8B6B-EACB61507C0D}"/>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449" name="直線コネクタ 448">
          <a:extLst>
            <a:ext uri="{FF2B5EF4-FFF2-40B4-BE49-F238E27FC236}">
              <a16:creationId xmlns:a16="http://schemas.microsoft.com/office/drawing/2014/main" id="{AA01FFFA-0328-4621-A4B2-22475B260051}"/>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50" name="【庁舎】&#10;有形固定資産減価償却率平均値テキスト">
          <a:extLst>
            <a:ext uri="{FF2B5EF4-FFF2-40B4-BE49-F238E27FC236}">
              <a16:creationId xmlns:a16="http://schemas.microsoft.com/office/drawing/2014/main" id="{76C164F7-5FAF-4AB8-86F5-DEA344FB7981}"/>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51" name="フローチャート: 判断 450">
          <a:extLst>
            <a:ext uri="{FF2B5EF4-FFF2-40B4-BE49-F238E27FC236}">
              <a16:creationId xmlns:a16="http://schemas.microsoft.com/office/drawing/2014/main" id="{593BD802-D422-44FB-AFE7-950962F9C2A4}"/>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52" name="フローチャート: 判断 451">
          <a:extLst>
            <a:ext uri="{FF2B5EF4-FFF2-40B4-BE49-F238E27FC236}">
              <a16:creationId xmlns:a16="http://schemas.microsoft.com/office/drawing/2014/main" id="{CD9BBFF1-6BB9-4C9E-A049-F51F69A8F77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53" name="フローチャート: 判断 452">
          <a:extLst>
            <a:ext uri="{FF2B5EF4-FFF2-40B4-BE49-F238E27FC236}">
              <a16:creationId xmlns:a16="http://schemas.microsoft.com/office/drawing/2014/main" id="{4C8F2218-FC6F-4F9B-BEC6-249FACD0351E}"/>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54" name="フローチャート: 判断 453">
          <a:extLst>
            <a:ext uri="{FF2B5EF4-FFF2-40B4-BE49-F238E27FC236}">
              <a16:creationId xmlns:a16="http://schemas.microsoft.com/office/drawing/2014/main" id="{E111B8D0-76DA-4008-91B8-B8B628C81791}"/>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55" name="フローチャート: 判断 454">
          <a:extLst>
            <a:ext uri="{FF2B5EF4-FFF2-40B4-BE49-F238E27FC236}">
              <a16:creationId xmlns:a16="http://schemas.microsoft.com/office/drawing/2014/main" id="{E9C74D04-BC0E-4016-8BAD-5D5B965E35EB}"/>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BBE54EBD-DB28-4F53-8417-DE60F92FB7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929769CC-2A0A-4D99-9850-39793DAD15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FF94D96F-E3BD-47B1-A175-91E8BD13DC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4B045EE6-50AF-4673-A0E3-F76D091E1CD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E3E45D7A-6330-40A9-8BA9-4E0C601E96F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461" name="楕円 460">
          <a:extLst>
            <a:ext uri="{FF2B5EF4-FFF2-40B4-BE49-F238E27FC236}">
              <a16:creationId xmlns:a16="http://schemas.microsoft.com/office/drawing/2014/main" id="{5A3A1337-5B40-4F8C-BF22-B4690ECED196}"/>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462" name="【庁舎】&#10;有形固定資産減価償却率該当値テキスト">
          <a:extLst>
            <a:ext uri="{FF2B5EF4-FFF2-40B4-BE49-F238E27FC236}">
              <a16:creationId xmlns:a16="http://schemas.microsoft.com/office/drawing/2014/main" id="{8A949BE4-CA1F-41EB-93A6-CED870737428}"/>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463" name="楕円 462">
          <a:extLst>
            <a:ext uri="{FF2B5EF4-FFF2-40B4-BE49-F238E27FC236}">
              <a16:creationId xmlns:a16="http://schemas.microsoft.com/office/drawing/2014/main" id="{23C41B88-57EB-44F8-A001-B6D405FAA3B0}"/>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464" name="直線コネクタ 463">
          <a:extLst>
            <a:ext uri="{FF2B5EF4-FFF2-40B4-BE49-F238E27FC236}">
              <a16:creationId xmlns:a16="http://schemas.microsoft.com/office/drawing/2014/main" id="{2C8F1F45-9690-4410-9769-E0F65CB128C3}"/>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465" name="楕円 464">
          <a:extLst>
            <a:ext uri="{FF2B5EF4-FFF2-40B4-BE49-F238E27FC236}">
              <a16:creationId xmlns:a16="http://schemas.microsoft.com/office/drawing/2014/main" id="{2A6FA345-A066-4578-B3AE-2C043E87C021}"/>
            </a:ext>
          </a:extLst>
        </xdr:cNvPr>
        <xdr:cNvSpPr/>
      </xdr:nvSpPr>
      <xdr:spPr>
        <a:xfrm>
          <a:off x="1454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35379</xdr:rowOff>
    </xdr:to>
    <xdr:cxnSp macro="">
      <xdr:nvCxnSpPr>
        <xdr:cNvPr id="466" name="直線コネクタ 465">
          <a:extLst>
            <a:ext uri="{FF2B5EF4-FFF2-40B4-BE49-F238E27FC236}">
              <a16:creationId xmlns:a16="http://schemas.microsoft.com/office/drawing/2014/main" id="{7B2AD01E-1D60-4501-9B46-1CBF9A2C5CFF}"/>
            </a:ext>
          </a:extLst>
        </xdr:cNvPr>
        <xdr:cNvCxnSpPr/>
      </xdr:nvCxnSpPr>
      <xdr:spPr>
        <a:xfrm>
          <a:off x="14592300" y="186924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95613</xdr:rowOff>
    </xdr:from>
    <xdr:to>
      <xdr:col>72</xdr:col>
      <xdr:colOff>38100</xdr:colOff>
      <xdr:row>109</xdr:row>
      <xdr:rowOff>25763</xdr:rowOff>
    </xdr:to>
    <xdr:sp macro="" textlink="">
      <xdr:nvSpPr>
        <xdr:cNvPr id="467" name="楕円 466">
          <a:extLst>
            <a:ext uri="{FF2B5EF4-FFF2-40B4-BE49-F238E27FC236}">
              <a16:creationId xmlns:a16="http://schemas.microsoft.com/office/drawing/2014/main" id="{30B510A9-BAE4-45C2-BC92-E18C2A2EB76A}"/>
            </a:ext>
          </a:extLst>
        </xdr:cNvPr>
        <xdr:cNvSpPr/>
      </xdr:nvSpPr>
      <xdr:spPr>
        <a:xfrm>
          <a:off x="13652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146413</xdr:rowOff>
    </xdr:from>
    <xdr:to>
      <xdr:col>76</xdr:col>
      <xdr:colOff>114300</xdr:colOff>
      <xdr:row>109</xdr:row>
      <xdr:rowOff>4355</xdr:rowOff>
    </xdr:to>
    <xdr:cxnSp macro="">
      <xdr:nvCxnSpPr>
        <xdr:cNvPr id="468" name="直線コネクタ 467">
          <a:extLst>
            <a:ext uri="{FF2B5EF4-FFF2-40B4-BE49-F238E27FC236}">
              <a16:creationId xmlns:a16="http://schemas.microsoft.com/office/drawing/2014/main" id="{B0E56EDC-14E7-4B2A-9780-C59E7A66EB22}"/>
            </a:ext>
          </a:extLst>
        </xdr:cNvPr>
        <xdr:cNvCxnSpPr/>
      </xdr:nvCxnSpPr>
      <xdr:spPr>
        <a:xfrm>
          <a:off x="13703300" y="186630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69" name="n_1aveValue【庁舎】&#10;有形固定資産減価償却率">
          <a:extLst>
            <a:ext uri="{FF2B5EF4-FFF2-40B4-BE49-F238E27FC236}">
              <a16:creationId xmlns:a16="http://schemas.microsoft.com/office/drawing/2014/main" id="{94C3E7C4-959C-4DEE-A606-993BFDF238ED}"/>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70" name="n_2aveValue【庁舎】&#10;有形固定資産減価償却率">
          <a:extLst>
            <a:ext uri="{FF2B5EF4-FFF2-40B4-BE49-F238E27FC236}">
              <a16:creationId xmlns:a16="http://schemas.microsoft.com/office/drawing/2014/main" id="{85FD7234-E3D8-4CE4-B3A8-B5AF35EE36AB}"/>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471" name="n_3aveValue【庁舎】&#10;有形固定資産減価償却率">
          <a:extLst>
            <a:ext uri="{FF2B5EF4-FFF2-40B4-BE49-F238E27FC236}">
              <a16:creationId xmlns:a16="http://schemas.microsoft.com/office/drawing/2014/main" id="{C82EF5B8-89AF-4E44-AAC2-C0548734BDD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472" name="n_4aveValue【庁舎】&#10;有形固定資産減価償却率">
          <a:extLst>
            <a:ext uri="{FF2B5EF4-FFF2-40B4-BE49-F238E27FC236}">
              <a16:creationId xmlns:a16="http://schemas.microsoft.com/office/drawing/2014/main" id="{CFCCDE2E-9285-42C8-B8C0-A52794C327FC}"/>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473" name="n_1mainValue【庁舎】&#10;有形固定資産減価償却率">
          <a:extLst>
            <a:ext uri="{FF2B5EF4-FFF2-40B4-BE49-F238E27FC236}">
              <a16:creationId xmlns:a16="http://schemas.microsoft.com/office/drawing/2014/main" id="{6DDD02E6-3CC3-418F-9985-F1CDC828CDD6}"/>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46282</xdr:rowOff>
    </xdr:from>
    <xdr:ext cx="405111" cy="259045"/>
    <xdr:sp macro="" textlink="">
      <xdr:nvSpPr>
        <xdr:cNvPr id="474" name="n_2mainValue【庁舎】&#10;有形固定資産減価償却率">
          <a:extLst>
            <a:ext uri="{FF2B5EF4-FFF2-40B4-BE49-F238E27FC236}">
              <a16:creationId xmlns:a16="http://schemas.microsoft.com/office/drawing/2014/main" id="{6245BA8D-EACB-4A89-AA56-F6B65DBEB1D1}"/>
            </a:ext>
          </a:extLst>
        </xdr:cNvPr>
        <xdr:cNvSpPr txBox="1"/>
      </xdr:nvSpPr>
      <xdr:spPr>
        <a:xfrm>
          <a:off x="14389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16890</xdr:rowOff>
    </xdr:from>
    <xdr:ext cx="405111" cy="259045"/>
    <xdr:sp macro="" textlink="">
      <xdr:nvSpPr>
        <xdr:cNvPr id="475" name="n_3mainValue【庁舎】&#10;有形固定資産減価償却率">
          <a:extLst>
            <a:ext uri="{FF2B5EF4-FFF2-40B4-BE49-F238E27FC236}">
              <a16:creationId xmlns:a16="http://schemas.microsoft.com/office/drawing/2014/main" id="{9969CDA8-E845-4E15-B98E-AB7E39FB50D1}"/>
            </a:ext>
          </a:extLst>
        </xdr:cNvPr>
        <xdr:cNvSpPr txBox="1"/>
      </xdr:nvSpPr>
      <xdr:spPr>
        <a:xfrm>
          <a:off x="135007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6" name="正方形/長方形 475">
          <a:extLst>
            <a:ext uri="{FF2B5EF4-FFF2-40B4-BE49-F238E27FC236}">
              <a16:creationId xmlns:a16="http://schemas.microsoft.com/office/drawing/2014/main" id="{7CE088D2-6D2E-4190-A423-47FD308688D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7" name="正方形/長方形 476">
          <a:extLst>
            <a:ext uri="{FF2B5EF4-FFF2-40B4-BE49-F238E27FC236}">
              <a16:creationId xmlns:a16="http://schemas.microsoft.com/office/drawing/2014/main" id="{5E33CBED-6AA6-4471-B816-C22364603E1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8" name="正方形/長方形 477">
          <a:extLst>
            <a:ext uri="{FF2B5EF4-FFF2-40B4-BE49-F238E27FC236}">
              <a16:creationId xmlns:a16="http://schemas.microsoft.com/office/drawing/2014/main" id="{DB4B0D8C-2C64-4C5E-AB80-F976D88FA9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9" name="正方形/長方形 478">
          <a:extLst>
            <a:ext uri="{FF2B5EF4-FFF2-40B4-BE49-F238E27FC236}">
              <a16:creationId xmlns:a16="http://schemas.microsoft.com/office/drawing/2014/main" id="{596C79D0-00FA-45A2-8FBA-BCF774DE6F7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0" name="正方形/長方形 479">
          <a:extLst>
            <a:ext uri="{FF2B5EF4-FFF2-40B4-BE49-F238E27FC236}">
              <a16:creationId xmlns:a16="http://schemas.microsoft.com/office/drawing/2014/main" id="{EBD1CE51-6408-46EE-9547-8FB62746F23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1" name="正方形/長方形 480">
          <a:extLst>
            <a:ext uri="{FF2B5EF4-FFF2-40B4-BE49-F238E27FC236}">
              <a16:creationId xmlns:a16="http://schemas.microsoft.com/office/drawing/2014/main" id="{488D7457-AD6E-479B-B179-1947C9EF47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2" name="正方形/長方形 481">
          <a:extLst>
            <a:ext uri="{FF2B5EF4-FFF2-40B4-BE49-F238E27FC236}">
              <a16:creationId xmlns:a16="http://schemas.microsoft.com/office/drawing/2014/main" id="{7C3C87E8-1403-4658-A9D7-446D59A1E23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3" name="正方形/長方形 482">
          <a:extLst>
            <a:ext uri="{FF2B5EF4-FFF2-40B4-BE49-F238E27FC236}">
              <a16:creationId xmlns:a16="http://schemas.microsoft.com/office/drawing/2014/main" id="{37EA9317-3AC3-41B8-B102-44F172B56A6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4" name="テキスト ボックス 483">
          <a:extLst>
            <a:ext uri="{FF2B5EF4-FFF2-40B4-BE49-F238E27FC236}">
              <a16:creationId xmlns:a16="http://schemas.microsoft.com/office/drawing/2014/main" id="{95B2C311-CD97-4920-AE08-C4D2FEC1C4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5" name="直線コネクタ 484">
          <a:extLst>
            <a:ext uri="{FF2B5EF4-FFF2-40B4-BE49-F238E27FC236}">
              <a16:creationId xmlns:a16="http://schemas.microsoft.com/office/drawing/2014/main" id="{361F65E3-10F8-4052-81F0-97C5C9ED10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6" name="直線コネクタ 485">
          <a:extLst>
            <a:ext uri="{FF2B5EF4-FFF2-40B4-BE49-F238E27FC236}">
              <a16:creationId xmlns:a16="http://schemas.microsoft.com/office/drawing/2014/main" id="{6695D587-D8B3-4624-8562-8977D8DC7F54}"/>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7" name="テキスト ボックス 486">
          <a:extLst>
            <a:ext uri="{FF2B5EF4-FFF2-40B4-BE49-F238E27FC236}">
              <a16:creationId xmlns:a16="http://schemas.microsoft.com/office/drawing/2014/main" id="{8114B30F-6C7C-4935-BCA7-E52CB539E15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88" name="直線コネクタ 487">
          <a:extLst>
            <a:ext uri="{FF2B5EF4-FFF2-40B4-BE49-F238E27FC236}">
              <a16:creationId xmlns:a16="http://schemas.microsoft.com/office/drawing/2014/main" id="{A16C7529-1786-41C1-BB3B-26282C26BCD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89" name="テキスト ボックス 488">
          <a:extLst>
            <a:ext uri="{FF2B5EF4-FFF2-40B4-BE49-F238E27FC236}">
              <a16:creationId xmlns:a16="http://schemas.microsoft.com/office/drawing/2014/main" id="{B07272BE-5630-4F6B-9DFF-6EC10DD1C48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0" name="直線コネクタ 489">
          <a:extLst>
            <a:ext uri="{FF2B5EF4-FFF2-40B4-BE49-F238E27FC236}">
              <a16:creationId xmlns:a16="http://schemas.microsoft.com/office/drawing/2014/main" id="{A72B7BCF-C155-434A-9EC3-986F9080D9A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1" name="テキスト ボックス 490">
          <a:extLst>
            <a:ext uri="{FF2B5EF4-FFF2-40B4-BE49-F238E27FC236}">
              <a16:creationId xmlns:a16="http://schemas.microsoft.com/office/drawing/2014/main" id="{67E8360C-8366-499C-9F10-ADEC64DC1A8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2" name="直線コネクタ 491">
          <a:extLst>
            <a:ext uri="{FF2B5EF4-FFF2-40B4-BE49-F238E27FC236}">
              <a16:creationId xmlns:a16="http://schemas.microsoft.com/office/drawing/2014/main" id="{165E74DD-2FDB-4123-829C-4C4F96B1EE8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3" name="テキスト ボックス 492">
          <a:extLst>
            <a:ext uri="{FF2B5EF4-FFF2-40B4-BE49-F238E27FC236}">
              <a16:creationId xmlns:a16="http://schemas.microsoft.com/office/drawing/2014/main" id="{0318300B-6056-404F-BFA6-C9FBDDCA6F59}"/>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4" name="直線コネクタ 493">
          <a:extLst>
            <a:ext uri="{FF2B5EF4-FFF2-40B4-BE49-F238E27FC236}">
              <a16:creationId xmlns:a16="http://schemas.microsoft.com/office/drawing/2014/main" id="{C1859575-E867-4E23-A9D6-BF1B215C953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5" name="テキスト ボックス 494">
          <a:extLst>
            <a:ext uri="{FF2B5EF4-FFF2-40B4-BE49-F238E27FC236}">
              <a16:creationId xmlns:a16="http://schemas.microsoft.com/office/drawing/2014/main" id="{95AAB48D-5FEC-4890-BAEA-7043C9C9BB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6" name="【庁舎】&#10;一人当たり面積グラフ枠">
          <a:extLst>
            <a:ext uri="{FF2B5EF4-FFF2-40B4-BE49-F238E27FC236}">
              <a16:creationId xmlns:a16="http://schemas.microsoft.com/office/drawing/2014/main" id="{5801DD57-3748-44B5-8B68-135002E2421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497" name="直線コネクタ 496">
          <a:extLst>
            <a:ext uri="{FF2B5EF4-FFF2-40B4-BE49-F238E27FC236}">
              <a16:creationId xmlns:a16="http://schemas.microsoft.com/office/drawing/2014/main" id="{30C7DF2B-ED9E-44F2-815C-EB8619B309E7}"/>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498" name="【庁舎】&#10;一人当たり面積最小値テキスト">
          <a:extLst>
            <a:ext uri="{FF2B5EF4-FFF2-40B4-BE49-F238E27FC236}">
              <a16:creationId xmlns:a16="http://schemas.microsoft.com/office/drawing/2014/main" id="{7984D4C6-9A35-406B-A827-4A3A0DD8AE3A}"/>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499" name="直線コネクタ 498">
          <a:extLst>
            <a:ext uri="{FF2B5EF4-FFF2-40B4-BE49-F238E27FC236}">
              <a16:creationId xmlns:a16="http://schemas.microsoft.com/office/drawing/2014/main" id="{1AF67B3D-793E-42A4-92D4-B594C8B25446}"/>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00" name="【庁舎】&#10;一人当たり面積最大値テキスト">
          <a:extLst>
            <a:ext uri="{FF2B5EF4-FFF2-40B4-BE49-F238E27FC236}">
              <a16:creationId xmlns:a16="http://schemas.microsoft.com/office/drawing/2014/main" id="{33B5A026-A6F5-44F0-9113-668DC99F8D44}"/>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01" name="直線コネクタ 500">
          <a:extLst>
            <a:ext uri="{FF2B5EF4-FFF2-40B4-BE49-F238E27FC236}">
              <a16:creationId xmlns:a16="http://schemas.microsoft.com/office/drawing/2014/main" id="{4262D812-DFBE-4656-A01F-4C172495FC79}"/>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502" name="【庁舎】&#10;一人当たり面積平均値テキスト">
          <a:extLst>
            <a:ext uri="{FF2B5EF4-FFF2-40B4-BE49-F238E27FC236}">
              <a16:creationId xmlns:a16="http://schemas.microsoft.com/office/drawing/2014/main" id="{3C524461-6B9F-4511-B078-469478C15033}"/>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03" name="フローチャート: 判断 502">
          <a:extLst>
            <a:ext uri="{FF2B5EF4-FFF2-40B4-BE49-F238E27FC236}">
              <a16:creationId xmlns:a16="http://schemas.microsoft.com/office/drawing/2014/main" id="{015E9F5E-4DA8-41EA-8869-2929546DC2AE}"/>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04" name="フローチャート: 判断 503">
          <a:extLst>
            <a:ext uri="{FF2B5EF4-FFF2-40B4-BE49-F238E27FC236}">
              <a16:creationId xmlns:a16="http://schemas.microsoft.com/office/drawing/2014/main" id="{C7004442-07E8-4C5B-9A27-79A8EB7FF074}"/>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05" name="フローチャート: 判断 504">
          <a:extLst>
            <a:ext uri="{FF2B5EF4-FFF2-40B4-BE49-F238E27FC236}">
              <a16:creationId xmlns:a16="http://schemas.microsoft.com/office/drawing/2014/main" id="{DBF6D60A-FED4-46FB-87AD-0557425410BF}"/>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06" name="フローチャート: 判断 505">
          <a:extLst>
            <a:ext uri="{FF2B5EF4-FFF2-40B4-BE49-F238E27FC236}">
              <a16:creationId xmlns:a16="http://schemas.microsoft.com/office/drawing/2014/main" id="{986C0573-D5F7-42A7-9C3A-C705FDBEB03A}"/>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07" name="フローチャート: 判断 506">
          <a:extLst>
            <a:ext uri="{FF2B5EF4-FFF2-40B4-BE49-F238E27FC236}">
              <a16:creationId xmlns:a16="http://schemas.microsoft.com/office/drawing/2014/main" id="{9CDA874C-F2F3-41BE-B023-2DCF9897A7D9}"/>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id="{4772A9EB-8EA4-4ACA-B5BE-081FFB460C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id="{166B45F9-EBBE-4AAA-AD5E-3142B4526D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E5C939B4-D031-4BC4-B867-AB3165344E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A80E784-A262-405E-9C6A-76C63E5D8DC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C7D8597E-D70E-4D67-9987-718AE2EC4E4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51918</xdr:rowOff>
    </xdr:from>
    <xdr:to>
      <xdr:col>116</xdr:col>
      <xdr:colOff>114300</xdr:colOff>
      <xdr:row>106</xdr:row>
      <xdr:rowOff>153518</xdr:rowOff>
    </xdr:to>
    <xdr:sp macro="" textlink="">
      <xdr:nvSpPr>
        <xdr:cNvPr id="513" name="楕円 512">
          <a:extLst>
            <a:ext uri="{FF2B5EF4-FFF2-40B4-BE49-F238E27FC236}">
              <a16:creationId xmlns:a16="http://schemas.microsoft.com/office/drawing/2014/main" id="{2F836003-61E7-4D94-856D-CD02F792BDBC}"/>
            </a:ext>
          </a:extLst>
        </xdr:cNvPr>
        <xdr:cNvSpPr/>
      </xdr:nvSpPr>
      <xdr:spPr>
        <a:xfrm>
          <a:off x="22110700" y="182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30345</xdr:rowOff>
    </xdr:from>
    <xdr:ext cx="469744" cy="259045"/>
    <xdr:sp macro="" textlink="">
      <xdr:nvSpPr>
        <xdr:cNvPr id="514" name="【庁舎】&#10;一人当たり面積該当値テキスト">
          <a:extLst>
            <a:ext uri="{FF2B5EF4-FFF2-40B4-BE49-F238E27FC236}">
              <a16:creationId xmlns:a16="http://schemas.microsoft.com/office/drawing/2014/main" id="{FA0380F5-022D-4F18-A976-96FA78056796}"/>
            </a:ext>
          </a:extLst>
        </xdr:cNvPr>
        <xdr:cNvSpPr txBox="1"/>
      </xdr:nvSpPr>
      <xdr:spPr>
        <a:xfrm>
          <a:off x="22199600" y="182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58319</xdr:rowOff>
    </xdr:from>
    <xdr:to>
      <xdr:col>112</xdr:col>
      <xdr:colOff>38100</xdr:colOff>
      <xdr:row>106</xdr:row>
      <xdr:rowOff>159919</xdr:rowOff>
    </xdr:to>
    <xdr:sp macro="" textlink="">
      <xdr:nvSpPr>
        <xdr:cNvPr id="515" name="楕円 514">
          <a:extLst>
            <a:ext uri="{FF2B5EF4-FFF2-40B4-BE49-F238E27FC236}">
              <a16:creationId xmlns:a16="http://schemas.microsoft.com/office/drawing/2014/main" id="{33F43C81-3610-4932-8C10-827F41214602}"/>
            </a:ext>
          </a:extLst>
        </xdr:cNvPr>
        <xdr:cNvSpPr/>
      </xdr:nvSpPr>
      <xdr:spPr>
        <a:xfrm>
          <a:off x="21272500" y="1823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102718</xdr:rowOff>
    </xdr:from>
    <xdr:to>
      <xdr:col>116</xdr:col>
      <xdr:colOff>63500</xdr:colOff>
      <xdr:row>106</xdr:row>
      <xdr:rowOff>109119</xdr:rowOff>
    </xdr:to>
    <xdr:cxnSp macro="">
      <xdr:nvCxnSpPr>
        <xdr:cNvPr id="516" name="直線コネクタ 515">
          <a:extLst>
            <a:ext uri="{FF2B5EF4-FFF2-40B4-BE49-F238E27FC236}">
              <a16:creationId xmlns:a16="http://schemas.microsoft.com/office/drawing/2014/main" id="{D4CC7A95-99C8-440C-BDD5-EC14EC6DC235}"/>
            </a:ext>
          </a:extLst>
        </xdr:cNvPr>
        <xdr:cNvCxnSpPr/>
      </xdr:nvCxnSpPr>
      <xdr:spPr>
        <a:xfrm flipV="1">
          <a:off x="21323300" y="1827641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64263</xdr:rowOff>
    </xdr:from>
    <xdr:to>
      <xdr:col>107</xdr:col>
      <xdr:colOff>101600</xdr:colOff>
      <xdr:row>106</xdr:row>
      <xdr:rowOff>165863</xdr:rowOff>
    </xdr:to>
    <xdr:sp macro="" textlink="">
      <xdr:nvSpPr>
        <xdr:cNvPr id="517" name="楕円 516">
          <a:extLst>
            <a:ext uri="{FF2B5EF4-FFF2-40B4-BE49-F238E27FC236}">
              <a16:creationId xmlns:a16="http://schemas.microsoft.com/office/drawing/2014/main" id="{017CB50C-8B28-42DC-83EC-8EA50B60194E}"/>
            </a:ext>
          </a:extLst>
        </xdr:cNvPr>
        <xdr:cNvSpPr/>
      </xdr:nvSpPr>
      <xdr:spPr>
        <a:xfrm>
          <a:off x="20383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109119</xdr:rowOff>
    </xdr:from>
    <xdr:to>
      <xdr:col>111</xdr:col>
      <xdr:colOff>177800</xdr:colOff>
      <xdr:row>106</xdr:row>
      <xdr:rowOff>115063</xdr:rowOff>
    </xdr:to>
    <xdr:cxnSp macro="">
      <xdr:nvCxnSpPr>
        <xdr:cNvPr id="518" name="直線コネクタ 517">
          <a:extLst>
            <a:ext uri="{FF2B5EF4-FFF2-40B4-BE49-F238E27FC236}">
              <a16:creationId xmlns:a16="http://schemas.microsoft.com/office/drawing/2014/main" id="{99830617-2FA7-48A3-85B1-AAEE14C90626}"/>
            </a:ext>
          </a:extLst>
        </xdr:cNvPr>
        <xdr:cNvCxnSpPr/>
      </xdr:nvCxnSpPr>
      <xdr:spPr>
        <a:xfrm flipV="1">
          <a:off x="20434300" y="1828281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72949</xdr:rowOff>
    </xdr:from>
    <xdr:to>
      <xdr:col>102</xdr:col>
      <xdr:colOff>165100</xdr:colOff>
      <xdr:row>107</xdr:row>
      <xdr:rowOff>3099</xdr:rowOff>
    </xdr:to>
    <xdr:sp macro="" textlink="">
      <xdr:nvSpPr>
        <xdr:cNvPr id="519" name="楕円 518">
          <a:extLst>
            <a:ext uri="{FF2B5EF4-FFF2-40B4-BE49-F238E27FC236}">
              <a16:creationId xmlns:a16="http://schemas.microsoft.com/office/drawing/2014/main" id="{7D1BD220-D54D-4ED2-8D7E-CB14967D375B}"/>
            </a:ext>
          </a:extLst>
        </xdr:cNvPr>
        <xdr:cNvSpPr/>
      </xdr:nvSpPr>
      <xdr:spPr>
        <a:xfrm>
          <a:off x="19494500" y="1824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115063</xdr:rowOff>
    </xdr:from>
    <xdr:to>
      <xdr:col>107</xdr:col>
      <xdr:colOff>50800</xdr:colOff>
      <xdr:row>106</xdr:row>
      <xdr:rowOff>123749</xdr:rowOff>
    </xdr:to>
    <xdr:cxnSp macro="">
      <xdr:nvCxnSpPr>
        <xdr:cNvPr id="520" name="直線コネクタ 519">
          <a:extLst>
            <a:ext uri="{FF2B5EF4-FFF2-40B4-BE49-F238E27FC236}">
              <a16:creationId xmlns:a16="http://schemas.microsoft.com/office/drawing/2014/main" id="{C5F4FE64-F9AE-4945-AC9D-516FDDAB8C8C}"/>
            </a:ext>
          </a:extLst>
        </xdr:cNvPr>
        <xdr:cNvCxnSpPr/>
      </xdr:nvCxnSpPr>
      <xdr:spPr>
        <a:xfrm flipV="1">
          <a:off x="19545300" y="182887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521" name="n_1aveValue【庁舎】&#10;一人当たり面積">
          <a:extLst>
            <a:ext uri="{FF2B5EF4-FFF2-40B4-BE49-F238E27FC236}">
              <a16:creationId xmlns:a16="http://schemas.microsoft.com/office/drawing/2014/main" id="{A09D8C73-1E11-4350-93B2-2004D9D7994A}"/>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522" name="n_2aveValue【庁舎】&#10;一人当たり面積">
          <a:extLst>
            <a:ext uri="{FF2B5EF4-FFF2-40B4-BE49-F238E27FC236}">
              <a16:creationId xmlns:a16="http://schemas.microsoft.com/office/drawing/2014/main" id="{354F9126-B8C9-47E6-9121-126105E07F9B}"/>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523" name="n_3aveValue【庁舎】&#10;一人当たり面積">
          <a:extLst>
            <a:ext uri="{FF2B5EF4-FFF2-40B4-BE49-F238E27FC236}">
              <a16:creationId xmlns:a16="http://schemas.microsoft.com/office/drawing/2014/main" id="{79CB462D-1747-40B3-9B67-D9DF12491C1B}"/>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524" name="n_4aveValue【庁舎】&#10;一人当たり面積">
          <a:extLst>
            <a:ext uri="{FF2B5EF4-FFF2-40B4-BE49-F238E27FC236}">
              <a16:creationId xmlns:a16="http://schemas.microsoft.com/office/drawing/2014/main" id="{A1A40CCF-2242-4FC9-9B99-C18E3EF0CFD2}"/>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4996</xdr:rowOff>
    </xdr:from>
    <xdr:ext cx="469744" cy="259045"/>
    <xdr:sp macro="" textlink="">
      <xdr:nvSpPr>
        <xdr:cNvPr id="525" name="n_1mainValue【庁舎】&#10;一人当たり面積">
          <a:extLst>
            <a:ext uri="{FF2B5EF4-FFF2-40B4-BE49-F238E27FC236}">
              <a16:creationId xmlns:a16="http://schemas.microsoft.com/office/drawing/2014/main" id="{729FED19-DBC4-4345-8C68-FD0E0CAB8542}"/>
            </a:ext>
          </a:extLst>
        </xdr:cNvPr>
        <xdr:cNvSpPr txBox="1"/>
      </xdr:nvSpPr>
      <xdr:spPr>
        <a:xfrm>
          <a:off x="21075727" y="180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156990</xdr:rowOff>
    </xdr:from>
    <xdr:ext cx="469744" cy="259045"/>
    <xdr:sp macro="" textlink="">
      <xdr:nvSpPr>
        <xdr:cNvPr id="526" name="n_2mainValue【庁舎】&#10;一人当たり面積">
          <a:extLst>
            <a:ext uri="{FF2B5EF4-FFF2-40B4-BE49-F238E27FC236}">
              <a16:creationId xmlns:a16="http://schemas.microsoft.com/office/drawing/2014/main" id="{52743A87-B428-4B01-BD37-F5C8E4DF442C}"/>
            </a:ext>
          </a:extLst>
        </xdr:cNvPr>
        <xdr:cNvSpPr txBox="1"/>
      </xdr:nvSpPr>
      <xdr:spPr>
        <a:xfrm>
          <a:off x="20199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165676</xdr:rowOff>
    </xdr:from>
    <xdr:ext cx="469744" cy="259045"/>
    <xdr:sp macro="" textlink="">
      <xdr:nvSpPr>
        <xdr:cNvPr id="527" name="n_3mainValue【庁舎】&#10;一人当たり面積">
          <a:extLst>
            <a:ext uri="{FF2B5EF4-FFF2-40B4-BE49-F238E27FC236}">
              <a16:creationId xmlns:a16="http://schemas.microsoft.com/office/drawing/2014/main" id="{3F2E07D6-3B87-4A23-8ECE-BBFD794851A8}"/>
            </a:ext>
          </a:extLst>
        </xdr:cNvPr>
        <xdr:cNvSpPr txBox="1"/>
      </xdr:nvSpPr>
      <xdr:spPr>
        <a:xfrm>
          <a:off x="19310427" y="1833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9277BE39-0D2C-494B-B7D4-480473F382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3A256D3A-1A58-4015-B728-88165D5C12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77B00128-4AE3-4FAC-9CBB-DB34C8DC43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一般廃棄物処理施設の有形固定資産減価償却率が</a:t>
          </a:r>
          <a:r>
            <a:rPr kumimoji="1" lang="en-US" altLang="ja-JP" sz="1300">
              <a:latin typeface="ＭＳ Ｐゴシック" panose="020B0600070205080204" pitchFamily="50" charset="-128"/>
              <a:ea typeface="ＭＳ Ｐゴシック" panose="020B0600070205080204" pitchFamily="50" charset="-128"/>
            </a:rPr>
            <a:t>85.6</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25.8</a:t>
          </a:r>
          <a:r>
            <a:rPr kumimoji="1" lang="ja-JP" altLang="en-US" sz="1300">
              <a:latin typeface="ＭＳ Ｐゴシック" panose="020B0600070205080204" pitchFamily="50" charset="-128"/>
              <a:ea typeface="ＭＳ Ｐゴシック" panose="020B0600070205080204" pitchFamily="50" charset="-128"/>
            </a:rPr>
            <a:t>％上回っています。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庁舎の有形固定資産減価償却率が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％となり、既に減価償却を終えている状況にあります。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庁舎については、本庁舎及び天売支所庁舎、焼尻支所庁舎を有していることから、早急な施設の建替えや大規模改修の検討を行い、計画的に事業を進めて行く必要があります。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人口減少による町税の減少や、高い高齢化率と比例した扶助費等の増加等により、財政力指数は類似団体内平均値を下まわっています。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財政の硬直化による厳しい財政状況を表しており、今後は自主財源の確保のため、基幹産業である第１次産業へ支援強化や地域活性化に向けた交流人口拡大の取り組みを進めるなど、活力あるまちづくりを積極的に展開しつつ、徹底的な行財政改革を進め、歳出の抑制に努めることにより財政基盤の強化を図る必要があ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財政構造の弾力性を表す経常収支比率は</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％と、類似団体平均値を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％上回っていますが、高齢化等による扶助費の増加等や経常一般財源の減少により、比較的高い水準で推移しており、財政の硬直がが見られます。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事務事業の見直しを更に進め、全事務事業の優先度を厳しく点検し、優先度の低い事務事業については計画的に廃止や縮小し、優先度の高い事務事業に予算を振り分けるスクラップ・アンド・ビルドを推進し、行財政改革への取り組みを通じて義務的経費の削減を図っ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63</xdr:row>
      <xdr:rowOff>51562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3708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63</xdr:row>
      <xdr:rowOff>51562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143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12954</xdr:rowOff>
    </xdr:from>
    <xdr:to>
      <xdr:col>15</xdr:col>
      <xdr:colOff>82550</xdr:colOff>
      <xdr:row>63</xdr:row>
      <xdr:rowOff>70866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1430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150622</xdr:rowOff>
    </xdr:from>
    <xdr:to>
      <xdr:col>11</xdr:col>
      <xdr:colOff>31750</xdr:colOff>
      <xdr:row>63</xdr:row>
      <xdr:rowOff>70866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8052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133604</xdr:rowOff>
    </xdr:from>
    <xdr:to>
      <xdr:col>15</xdr:col>
      <xdr:colOff>133350</xdr:colOff>
      <xdr:row>63</xdr:row>
      <xdr:rowOff>63754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73931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131843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[345,472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人件費・物件費の合計額の人口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人当たりの金額は、</a:t>
          </a:r>
          <a:r>
            <a:rPr kumimoji="1" lang="en-US" altLang="ja-JP" sz="1300">
              <a:latin typeface="ＭＳ Ｐゴシック" panose="020B0600070205080204" pitchFamily="50" charset="-128"/>
              <a:ea typeface="ＭＳ Ｐゴシック" panose="020B0600070205080204" pitchFamily="50" charset="-128"/>
            </a:rPr>
            <a:t>345,472</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4,680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％）増加し、近年は増加傾向にあります。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これは、町内各所にある公共施設の老朽化が進み、その施設を維持管理するための物件費や維持補修費の増大が主な要因として挙げられます。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ため、公共施設の現状、運営状況、利用状況、トータルコスト等を調査、分析し、総合的なマネジメントの視点から、公共施設の統廃合等を視野に入れた中で、効果的かつ効率的な公共施設の管理運営に努めていき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161931</xdr:rowOff>
    </xdr:from>
    <xdr:to>
      <xdr:col>23</xdr:col>
      <xdr:colOff>133350</xdr:colOff>
      <xdr:row>83</xdr:row>
      <xdr:rowOff>1774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20831"/>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90844</xdr:rowOff>
    </xdr:from>
    <xdr:to>
      <xdr:col>19</xdr:col>
      <xdr:colOff>133350</xdr:colOff>
      <xdr:row>82</xdr:row>
      <xdr:rowOff>161931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49744"/>
          <a:ext cx="889000" cy="7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63590</xdr:rowOff>
    </xdr:from>
    <xdr:to>
      <xdr:col>15</xdr:col>
      <xdr:colOff>82550</xdr:colOff>
      <xdr:row>82</xdr:row>
      <xdr:rowOff>90844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22490"/>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63590</xdr:rowOff>
    </xdr:from>
    <xdr:to>
      <xdr:col>11</xdr:col>
      <xdr:colOff>31750</xdr:colOff>
      <xdr:row>83</xdr:row>
      <xdr:rowOff>792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122490"/>
          <a:ext cx="889000" cy="10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122424</xdr:rowOff>
    </xdr:from>
    <xdr:to>
      <xdr:col>23</xdr:col>
      <xdr:colOff>184150</xdr:colOff>
      <xdr:row>83</xdr:row>
      <xdr:rowOff>52574</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94501</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15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111131</xdr:rowOff>
    </xdr:from>
    <xdr:to>
      <xdr:col>19</xdr:col>
      <xdr:colOff>184150</xdr:colOff>
      <xdr:row>83</xdr:row>
      <xdr:rowOff>41281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26058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25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40044</xdr:rowOff>
    </xdr:from>
    <xdr:to>
      <xdr:col>15</xdr:col>
      <xdr:colOff>133350</xdr:colOff>
      <xdr:row>82</xdr:row>
      <xdr:rowOff>141644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9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126421</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1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12790</xdr:rowOff>
    </xdr:from>
    <xdr:to>
      <xdr:col>11</xdr:col>
      <xdr:colOff>82550</xdr:colOff>
      <xdr:row>82</xdr:row>
      <xdr:rowOff>114390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7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99167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5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121442</xdr:rowOff>
    </xdr:from>
    <xdr:to>
      <xdr:col>7</xdr:col>
      <xdr:colOff>31750</xdr:colOff>
      <xdr:row>83</xdr:row>
      <xdr:rowOff>51592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18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36369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266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ラスパイレス指数は、国の水準を下回る</a:t>
          </a:r>
          <a:r>
            <a:rPr kumimoji="1" lang="en-US" altLang="ja-JP" sz="1300">
              <a:latin typeface="ＭＳ Ｐゴシック" panose="020B0600070205080204" pitchFamily="50" charset="-128"/>
              <a:ea typeface="ＭＳ Ｐゴシック" panose="020B0600070205080204" pitchFamily="50" charset="-128"/>
            </a:rPr>
            <a:t>94.7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職員構成の変化に伴う経験年数階層の変動により、年ごとの数値に増減はあるものの、給与水準の適正化を図っているところであり、類似団体内平均値と比較しても低い水準で推移しています。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7620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58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7620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58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15663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58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15663</xdr:rowOff>
    </xdr:from>
    <xdr:to>
      <xdr:col>68</xdr:col>
      <xdr:colOff>152400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136313</xdr:rowOff>
    </xdr:from>
    <xdr:to>
      <xdr:col>68</xdr:col>
      <xdr:colOff>203200</xdr:colOff>
      <xdr:row>85</xdr:row>
      <xdr:rowOff>66463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76640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類似団体内平均値とほぼ同等の水準となっているものの、離島を抱えている等の特殊事情から全国平均や北海道平均を大きく上回っています。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人口減少に伴う数値の変動もあることから、定員適正化計画の実施による定員管理の実績を踏まえ、構造改革や民間活用を導入し、更なる適正化に努めていきます。　</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89821</xdr:rowOff>
    </xdr:from>
    <xdr:to>
      <xdr:col>81</xdr:col>
      <xdr:colOff>44450</xdr:colOff>
      <xdr:row>61</xdr:row>
      <xdr:rowOff>109125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54827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89821</xdr:rowOff>
    </xdr:from>
    <xdr:to>
      <xdr:col>77</xdr:col>
      <xdr:colOff>44450</xdr:colOff>
      <xdr:row>61</xdr:row>
      <xdr:rowOff>97663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548271"/>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97663</xdr:rowOff>
    </xdr:from>
    <xdr:to>
      <xdr:col>72</xdr:col>
      <xdr:colOff>203200</xdr:colOff>
      <xdr:row>61</xdr:row>
      <xdr:rowOff>122396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556113"/>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91027</xdr:rowOff>
    </xdr:from>
    <xdr:to>
      <xdr:col>68</xdr:col>
      <xdr:colOff>152400</xdr:colOff>
      <xdr:row>61</xdr:row>
      <xdr:rowOff>122396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4947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58325</xdr:rowOff>
    </xdr:from>
    <xdr:to>
      <xdr:col>81</xdr:col>
      <xdr:colOff>95250</xdr:colOff>
      <xdr:row>61</xdr:row>
      <xdr:rowOff>159925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1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74852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3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39021</xdr:rowOff>
    </xdr:from>
    <xdr:to>
      <xdr:col>77</xdr:col>
      <xdr:colOff>95250</xdr:colOff>
      <xdr:row>61</xdr:row>
      <xdr:rowOff>140621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49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125398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58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46863</xdr:rowOff>
    </xdr:from>
    <xdr:to>
      <xdr:col>73</xdr:col>
      <xdr:colOff>44450</xdr:colOff>
      <xdr:row>61</xdr:row>
      <xdr:rowOff>148463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158640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71596</xdr:rowOff>
    </xdr:from>
    <xdr:to>
      <xdr:col>68</xdr:col>
      <xdr:colOff>203200</xdr:colOff>
      <xdr:row>62</xdr:row>
      <xdr:rowOff>1746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157973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1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40227</xdr:rowOff>
    </xdr:from>
    <xdr:to>
      <xdr:col>64</xdr:col>
      <xdr:colOff>152400</xdr:colOff>
      <xdr:row>61</xdr:row>
      <xdr:rowOff>141827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126604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年度の公債費負担比率は</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％減少しましたが、類似団体内平均値を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の増発は後年度の財政運営の硬直化を招くことから、今後とも「羽幌町総合振興計画」のもとに緊急度・住民ニーズを的確に把握した事業の選択により、起債に大きく頼ることのない財政運営を進めていきます。</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159173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697695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35983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171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35983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159173</xdr:rowOff>
    </xdr:from>
    <xdr:to>
      <xdr:col>68</xdr:col>
      <xdr:colOff>152400</xdr:colOff>
      <xdr:row>41</xdr:row>
      <xdr:rowOff>27940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70171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40233</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23300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5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町が将来負担するべき実質的な負債を表した将来負担額は、公共施設等の建設等で起こした地方債の償還開始などの理由から発生しています。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将来負担額自体は、充当可能財源の減少、標準財政規模の縮小等により数値の変動が見られますが、令和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年度においては将来負担比率の該当数値はありませんでした。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今後は、将来世代の負担を少しでも軽減するため、地方債を活用する新規事業の実施については、十分な検討を行い、健全な状況を維持するよう努めていきます。</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116434</xdr:rowOff>
    </xdr:from>
    <xdr:to>
      <xdr:col>77</xdr:col>
      <xdr:colOff>44450</xdr:colOff>
      <xdr:row>14</xdr:row>
      <xdr:rowOff>168554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2516734"/>
          <a:ext cx="8890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168554</xdr:rowOff>
    </xdr:from>
    <xdr:to>
      <xdr:col>72</xdr:col>
      <xdr:colOff>203200</xdr:colOff>
      <xdr:row>15</xdr:row>
      <xdr:rowOff>34747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568854"/>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142494</xdr:rowOff>
    </xdr:from>
    <xdr:to>
      <xdr:col>68</xdr:col>
      <xdr:colOff>152400</xdr:colOff>
      <xdr:row>15</xdr:row>
      <xdr:rowOff>34747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542794"/>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65634</xdr:rowOff>
    </xdr:from>
    <xdr:to>
      <xdr:col>77</xdr:col>
      <xdr:colOff>95250</xdr:colOff>
      <xdr:row>14</xdr:row>
      <xdr:rowOff>167234</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152011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5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117754</xdr:rowOff>
    </xdr:from>
    <xdr:to>
      <xdr:col>73</xdr:col>
      <xdr:colOff>44450</xdr:colOff>
      <xdr:row>15</xdr:row>
      <xdr:rowOff>47904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51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32681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0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155397</xdr:rowOff>
    </xdr:from>
    <xdr:to>
      <xdr:col>68</xdr:col>
      <xdr:colOff>203200</xdr:colOff>
      <xdr:row>15</xdr:row>
      <xdr:rowOff>85547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70324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4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91694</xdr:rowOff>
    </xdr:from>
    <xdr:to>
      <xdr:col>64</xdr:col>
      <xdr:colOff>152400</xdr:colOff>
      <xdr:row>15</xdr:row>
      <xdr:rowOff>21844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6621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退職者の一部不補充等の採用抑制により、総体としての人件費縮減を図っているため、数値は類似団体内平均値や北海道平均を下回る</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今後も人口減少や長引く景気低迷により、自主財源の確保は厳しい状況が続くことが予想されることから、引き続き人件費の縮減に努めていきます。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9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49276</xdr:rowOff>
    </xdr:from>
    <xdr:to>
      <xdr:col>15</xdr:col>
      <xdr:colOff>98425</xdr:colOff>
      <xdr:row>36</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214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137922</xdr:rowOff>
    </xdr:from>
    <xdr:to>
      <xdr:col>20</xdr:col>
      <xdr:colOff>38100</xdr:colOff>
      <xdr:row>36</xdr:row>
      <xdr:rowOff>68072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78249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169926</xdr:rowOff>
    </xdr:from>
    <xdr:to>
      <xdr:col>15</xdr:col>
      <xdr:colOff>149225</xdr:colOff>
      <xdr:row>36</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110253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物件費に係る経常収支比率は、類似団体内平均値を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予算編成時、更には予算執行中も節減をを徹底していることから低い水準で推移しているものの、町が保有する公共施設においては老朽化が進行している施設も多く、その維持管理に必要な物件費が増加傾向にあるため、今後も職員の創意工夫等により、更なる経費の削減に努める必要があ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124714</xdr:rowOff>
    </xdr:from>
    <xdr:to>
      <xdr:col>82</xdr:col>
      <xdr:colOff>107950</xdr:colOff>
      <xdr:row>16</xdr:row>
      <xdr:rowOff>8128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6964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26416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51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26416</xdr:rowOff>
    </xdr:from>
    <xdr:to>
      <xdr:col>73</xdr:col>
      <xdr:colOff>180975</xdr:colOff>
      <xdr:row>16</xdr:row>
      <xdr:rowOff>136144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696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156718</xdr:rowOff>
    </xdr:from>
    <xdr:to>
      <xdr:col>69</xdr:col>
      <xdr:colOff>92075</xdr:colOff>
      <xdr:row>16</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284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73914</xdr:rowOff>
    </xdr:from>
    <xdr:to>
      <xdr:col>82</xdr:col>
      <xdr:colOff>158750</xdr:colOff>
      <xdr:row>16</xdr:row>
      <xdr:rowOff>4064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153941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69105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147066</xdr:rowOff>
    </xdr:from>
    <xdr:to>
      <xdr:col>74</xdr:col>
      <xdr:colOff>31750</xdr:colOff>
      <xdr:row>16</xdr:row>
      <xdr:rowOff>77216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87393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85344</xdr:rowOff>
    </xdr:from>
    <xdr:to>
      <xdr:col>69</xdr:col>
      <xdr:colOff>142875</xdr:colOff>
      <xdr:row>17</xdr:row>
      <xdr:rowOff>15494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25671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105918</xdr:rowOff>
    </xdr:from>
    <xdr:to>
      <xdr:col>65</xdr:col>
      <xdr:colOff>53975</xdr:colOff>
      <xdr:row>16</xdr:row>
      <xdr:rowOff>36068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46245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扶助費に係る経常収支比率は、類似団体内平均値を下まわる</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％となっていますが、ここ数年の扶助費の割合は高止まりの状況にあります。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扶助費の性質から、法令等に定められた義務的経費が大部分を占め、努力により削減することが困難な経費ではありますが、可能な限り上昇傾向に歯止めをかけるよう努めていきます。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996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485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84365</xdr:rowOff>
    </xdr:from>
    <xdr:to>
      <xdr:col>15</xdr:col>
      <xdr:colOff>149225</xdr:colOff>
      <xdr:row>56</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24692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22.4</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下水道事業特別会計への公債費等の償還に充てる繰出金が多額にのぼっていること等が主な要因となっていることから、今後は公債費財源の繰出などの状況を見据えながら、特別会計に係る各種事業において、可能な限りの経費節減を図り、普通会計の負担を減らすよう努め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111760</xdr:rowOff>
    </xdr:from>
    <xdr:to>
      <xdr:col>82</xdr:col>
      <xdr:colOff>107950</xdr:colOff>
      <xdr:row>60</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398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130810</xdr:rowOff>
    </xdr:from>
    <xdr:to>
      <xdr:col>78</xdr:col>
      <xdr:colOff>69850</xdr:colOff>
      <xdr:row>60</xdr:row>
      <xdr:rowOff>111760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102463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130810</xdr:rowOff>
    </xdr:from>
    <xdr:to>
      <xdr:col>73</xdr:col>
      <xdr:colOff>180975</xdr:colOff>
      <xdr:row>60</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2463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142240</xdr:rowOff>
    </xdr:from>
    <xdr:to>
      <xdr:col>69</xdr:col>
      <xdr:colOff>92075</xdr:colOff>
      <xdr:row>60</xdr:row>
      <xdr:rowOff>157480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10429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68580</xdr:rowOff>
    </xdr:from>
    <xdr:to>
      <xdr:col>82</xdr:col>
      <xdr:colOff>158750</xdr:colOff>
      <xdr:row>60</xdr:row>
      <xdr:rowOff>170180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148607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60960</xdr:rowOff>
    </xdr:from>
    <xdr:to>
      <xdr:col>78</xdr:col>
      <xdr:colOff>120650</xdr:colOff>
      <xdr:row>60</xdr:row>
      <xdr:rowOff>162560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147337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43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80010</xdr:rowOff>
    </xdr:from>
    <xdr:to>
      <xdr:col>74</xdr:col>
      <xdr:colOff>31750</xdr:colOff>
      <xdr:row>60</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166387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91440</xdr:rowOff>
    </xdr:from>
    <xdr:to>
      <xdr:col>69</xdr:col>
      <xdr:colOff>142875</xdr:colOff>
      <xdr:row>61</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106680</xdr:rowOff>
    </xdr:from>
    <xdr:to>
      <xdr:col>65</xdr:col>
      <xdr:colOff>53975</xdr:colOff>
      <xdr:row>61</xdr:row>
      <xdr:rowOff>36830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39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21607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48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％となり、類似団体内平均値を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は、一部事務組合への負担金支出や町内各種企業や団体への補助金のため、今後は各一部事務組合における経費削減を促すとともに、既存補助事業においても内容を精査し、目的を達成した事業や効果の低い事業等の事業の見直しや廃止を進め、更なる経費の削減に努める必要があります。</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104140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9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65278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公債費に係る経常収支比率は、老朽化施設の建替等に係る公債費の増加に伴い上昇傾向にあり、令和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年度の数値は、類似団体内平均値を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今後は、交付税措置の有無や算入率等を考慮した中での起債の活用を検討し、可能な限り後年度の公債費負担が増えないように努めていきます。</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2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895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130810</xdr:rowOff>
    </xdr:from>
    <xdr:to>
      <xdr:col>11</xdr:col>
      <xdr:colOff>9525</xdr:colOff>
      <xdr:row>75</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160020</xdr:rowOff>
    </xdr:from>
    <xdr:to>
      <xdr:col>20</xdr:col>
      <xdr:colOff>38100</xdr:colOff>
      <xdr:row>77</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74947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公債費以外の経常収支比率は、類似団体平均値を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％上回る</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％となっていますが、令和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公債費以外での主な内容は、特別会計への繰出金等（上記のその他）であり、今後も各種取り組みを通じて経常経費の削減に努めていきます。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161289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98932"/>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77</xdr:row>
      <xdr:rowOff>170435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629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79</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372085"/>
          <a:ext cx="889000" cy="3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503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59962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87630</xdr:rowOff>
    </xdr:from>
    <xdr:to>
      <xdr:col>69</xdr:col>
      <xdr:colOff>142875</xdr:colOff>
      <xdr:row>80</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2557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84865</xdr:rowOff>
    </xdr:from>
    <xdr:to>
      <xdr:col>29</xdr:col>
      <xdr:colOff>127000</xdr:colOff>
      <xdr:row>16</xdr:row>
      <xdr:rowOff>119875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75690"/>
          <a:ext cx="647700" cy="3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104793</xdr:rowOff>
    </xdr:from>
    <xdr:to>
      <xdr:col>26</xdr:col>
      <xdr:colOff>50800</xdr:colOff>
      <xdr:row>16</xdr:row>
      <xdr:rowOff>119875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2895618"/>
          <a:ext cx="698500" cy="15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104793</xdr:rowOff>
    </xdr:from>
    <xdr:to>
      <xdr:col>22</xdr:col>
      <xdr:colOff>114300</xdr:colOff>
      <xdr:row>16</xdr:row>
      <xdr:rowOff>144718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95618"/>
          <a:ext cx="698500" cy="3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144718</xdr:rowOff>
    </xdr:from>
    <xdr:to>
      <xdr:col>18</xdr:col>
      <xdr:colOff>177800</xdr:colOff>
      <xdr:row>16</xdr:row>
      <xdr:rowOff>169002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35543"/>
          <a:ext cx="698500" cy="2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34065</xdr:rowOff>
    </xdr:from>
    <xdr:to>
      <xdr:col>29</xdr:col>
      <xdr:colOff>177800</xdr:colOff>
      <xdr:row>16</xdr:row>
      <xdr:rowOff>135665</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24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6142</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79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69075</xdr:rowOff>
    </xdr:from>
    <xdr:to>
      <xdr:col>26</xdr:col>
      <xdr:colOff>101600</xdr:colOff>
      <xdr:row>16</xdr:row>
      <xdr:rowOff>170675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155452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53993</xdr:rowOff>
    </xdr:from>
    <xdr:to>
      <xdr:col>22</xdr:col>
      <xdr:colOff>165100</xdr:colOff>
      <xdr:row>16</xdr:row>
      <xdr:rowOff>155593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165770</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1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93918</xdr:rowOff>
    </xdr:from>
    <xdr:to>
      <xdr:col>19</xdr:col>
      <xdr:colOff>38100</xdr:colOff>
      <xdr:row>17</xdr:row>
      <xdr:rowOff>24068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8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8845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9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118202</xdr:rowOff>
    </xdr:from>
    <xdr:to>
      <xdr:col>15</xdr:col>
      <xdr:colOff>101600</xdr:colOff>
      <xdr:row>17</xdr:row>
      <xdr:rowOff>48352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33129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99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207190</xdr:rowOff>
    </xdr:from>
    <xdr:to>
      <xdr:col>29</xdr:col>
      <xdr:colOff>127000</xdr:colOff>
      <xdr:row>35</xdr:row>
      <xdr:rowOff>263654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17540"/>
          <a:ext cx="6477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191967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0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177210</xdr:rowOff>
    </xdr:from>
    <xdr:to>
      <xdr:col>26</xdr:col>
      <xdr:colOff>50800</xdr:colOff>
      <xdr:row>35</xdr:row>
      <xdr:rowOff>263654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87560"/>
          <a:ext cx="698500" cy="8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177210</xdr:rowOff>
    </xdr:from>
    <xdr:to>
      <xdr:col>22</xdr:col>
      <xdr:colOff>114300</xdr:colOff>
      <xdr:row>35</xdr:row>
      <xdr:rowOff>256894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87560"/>
          <a:ext cx="698500" cy="7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207859</xdr:rowOff>
    </xdr:from>
    <xdr:to>
      <xdr:col>18</xdr:col>
      <xdr:colOff>177800</xdr:colOff>
      <xdr:row>35</xdr:row>
      <xdr:rowOff>256894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18209"/>
          <a:ext cx="698500" cy="49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156390</xdr:rowOff>
    </xdr:from>
    <xdr:to>
      <xdr:col>29</xdr:col>
      <xdr:colOff>177800</xdr:colOff>
      <xdr:row>35</xdr:row>
      <xdr:rowOff>257990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6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1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212854</xdr:rowOff>
    </xdr:from>
    <xdr:to>
      <xdr:col>26</xdr:col>
      <xdr:colOff>101600</xdr:colOff>
      <xdr:row>35</xdr:row>
      <xdr:rowOff>314454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23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324631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126410</xdr:rowOff>
    </xdr:from>
    <xdr:to>
      <xdr:col>22</xdr:col>
      <xdr:colOff>165100</xdr:colOff>
      <xdr:row>35</xdr:row>
      <xdr:rowOff>228010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36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238187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206094</xdr:rowOff>
    </xdr:from>
    <xdr:to>
      <xdr:col>19</xdr:col>
      <xdr:colOff>38100</xdr:colOff>
      <xdr:row>35</xdr:row>
      <xdr:rowOff>307694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1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317871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8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157059</xdr:rowOff>
    </xdr:from>
    <xdr:to>
      <xdr:col>15</xdr:col>
      <xdr:colOff>101600</xdr:colOff>
      <xdr:row>35</xdr:row>
      <xdr:rowOff>258659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6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268836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3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166292</xdr:rowOff>
    </xdr:from>
    <xdr:to>
      <xdr:col>24</xdr:col>
      <xdr:colOff>63500</xdr:colOff>
      <xdr:row>36</xdr:row>
      <xdr:rowOff>37910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67042"/>
          <a:ext cx="8382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37510</xdr:rowOff>
    </xdr:from>
    <xdr:to>
      <xdr:col>19</xdr:col>
      <xdr:colOff>177800</xdr:colOff>
      <xdr:row>36</xdr:row>
      <xdr:rowOff>37910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2908300" y="6209710"/>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37510</xdr:rowOff>
    </xdr:from>
    <xdr:to>
      <xdr:col>15</xdr:col>
      <xdr:colOff>50800</xdr:colOff>
      <xdr:row>36</xdr:row>
      <xdr:rowOff>71006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209710"/>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71006</xdr:rowOff>
    </xdr:from>
    <xdr:to>
      <xdr:col>10</xdr:col>
      <xdr:colOff>114300</xdr:colOff>
      <xdr:row>36</xdr:row>
      <xdr:rowOff>102730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43206"/>
          <a:ext cx="889000" cy="3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115492</xdr:rowOff>
    </xdr:from>
    <xdr:to>
      <xdr:col>24</xdr:col>
      <xdr:colOff>114300</xdr:colOff>
      <xdr:row>36</xdr:row>
      <xdr:rowOff>45642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1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138369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158560</xdr:rowOff>
    </xdr:from>
    <xdr:to>
      <xdr:col>20</xdr:col>
      <xdr:colOff>38100</xdr:colOff>
      <xdr:row>36</xdr:row>
      <xdr:rowOff>88710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15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105237</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93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158160</xdr:rowOff>
    </xdr:from>
    <xdr:to>
      <xdr:col>15</xdr:col>
      <xdr:colOff>101600</xdr:colOff>
      <xdr:row>36</xdr:row>
      <xdr:rowOff>88310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104837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3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20206</xdr:rowOff>
    </xdr:from>
    <xdr:to>
      <xdr:col>10</xdr:col>
      <xdr:colOff>165100</xdr:colOff>
      <xdr:row>36</xdr:row>
      <xdr:rowOff>121806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138333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6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51930</xdr:rowOff>
    </xdr:from>
    <xdr:to>
      <xdr:col>6</xdr:col>
      <xdr:colOff>38100</xdr:colOff>
      <xdr:row>36</xdr:row>
      <xdr:rowOff>153530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2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170057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9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116642</xdr:rowOff>
    </xdr:from>
    <xdr:to>
      <xdr:col>24</xdr:col>
      <xdr:colOff>63500</xdr:colOff>
      <xdr:row>57</xdr:row>
      <xdr:rowOff>138824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3797300" y="9889292"/>
          <a:ext cx="838200" cy="2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116642</xdr:rowOff>
    </xdr:from>
    <xdr:to>
      <xdr:col>19</xdr:col>
      <xdr:colOff>177800</xdr:colOff>
      <xdr:row>57</xdr:row>
      <xdr:rowOff>139925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889292"/>
          <a:ext cx="889000" cy="2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139925</xdr:rowOff>
    </xdr:from>
    <xdr:to>
      <xdr:col>15</xdr:col>
      <xdr:colOff>50800</xdr:colOff>
      <xdr:row>57</xdr:row>
      <xdr:rowOff>154263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12575"/>
          <a:ext cx="889000" cy="1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87095</xdr:rowOff>
    </xdr:from>
    <xdr:to>
      <xdr:col>10</xdr:col>
      <xdr:colOff>114300</xdr:colOff>
      <xdr:row>57</xdr:row>
      <xdr:rowOff>154263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859745"/>
          <a:ext cx="889000" cy="6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88024</xdr:rowOff>
    </xdr:from>
    <xdr:to>
      <xdr:col>24</xdr:col>
      <xdr:colOff>114300</xdr:colOff>
      <xdr:row>58</xdr:row>
      <xdr:rowOff>18174</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2951</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65842</xdr:rowOff>
    </xdr:from>
    <xdr:to>
      <xdr:col>20</xdr:col>
      <xdr:colOff>38100</xdr:colOff>
      <xdr:row>57</xdr:row>
      <xdr:rowOff>167442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158569</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3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89125</xdr:rowOff>
    </xdr:from>
    <xdr:to>
      <xdr:col>15</xdr:col>
      <xdr:colOff>101600</xdr:colOff>
      <xdr:row>58</xdr:row>
      <xdr:rowOff>19275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6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10402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5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103463</xdr:rowOff>
    </xdr:from>
    <xdr:to>
      <xdr:col>10</xdr:col>
      <xdr:colOff>165100</xdr:colOff>
      <xdr:row>58</xdr:row>
      <xdr:rowOff>33613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7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24740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96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36295</xdr:rowOff>
    </xdr:from>
    <xdr:to>
      <xdr:col>6</xdr:col>
      <xdr:colOff>38100</xdr:colOff>
      <xdr:row>57</xdr:row>
      <xdr:rowOff>137895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154422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138785</xdr:rowOff>
    </xdr:from>
    <xdr:to>
      <xdr:col>24</xdr:col>
      <xdr:colOff>63500</xdr:colOff>
      <xdr:row>72</xdr:row>
      <xdr:rowOff>18999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140285"/>
          <a:ext cx="8382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18999</xdr:rowOff>
    </xdr:from>
    <xdr:to>
      <xdr:col>19</xdr:col>
      <xdr:colOff>177800</xdr:colOff>
      <xdr:row>74</xdr:row>
      <xdr:rowOff>60878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363399"/>
          <a:ext cx="889000" cy="38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21651</xdr:rowOff>
    </xdr:from>
    <xdr:to>
      <xdr:col>15</xdr:col>
      <xdr:colOff>50800</xdr:colOff>
      <xdr:row>74</xdr:row>
      <xdr:rowOff>60878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2708951"/>
          <a:ext cx="8890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30566</xdr:rowOff>
    </xdr:from>
    <xdr:to>
      <xdr:col>10</xdr:col>
      <xdr:colOff>114300</xdr:colOff>
      <xdr:row>74</xdr:row>
      <xdr:rowOff>21651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2374966"/>
          <a:ext cx="889000" cy="3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87985</xdr:rowOff>
    </xdr:from>
    <xdr:to>
      <xdr:col>24</xdr:col>
      <xdr:colOff>114300</xdr:colOff>
      <xdr:row>71</xdr:row>
      <xdr:rowOff>18135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0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2912</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00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139649</xdr:rowOff>
    </xdr:from>
    <xdr:to>
      <xdr:col>20</xdr:col>
      <xdr:colOff>38100</xdr:colOff>
      <xdr:row>72</xdr:row>
      <xdr:rowOff>69799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31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86326</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0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10078</xdr:rowOff>
    </xdr:from>
    <xdr:to>
      <xdr:col>15</xdr:col>
      <xdr:colOff>101600</xdr:colOff>
      <xdr:row>74</xdr:row>
      <xdr:rowOff>111678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128205</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4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142301</xdr:rowOff>
    </xdr:from>
    <xdr:to>
      <xdr:col>10</xdr:col>
      <xdr:colOff>165100</xdr:colOff>
      <xdr:row>74</xdr:row>
      <xdr:rowOff>72451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6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88978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151216</xdr:rowOff>
    </xdr:from>
    <xdr:to>
      <xdr:col>6</xdr:col>
      <xdr:colOff>38100</xdr:colOff>
      <xdr:row>72</xdr:row>
      <xdr:rowOff>81366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97893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45365</xdr:rowOff>
    </xdr:from>
    <xdr:to>
      <xdr:col>24</xdr:col>
      <xdr:colOff>63500</xdr:colOff>
      <xdr:row>99</xdr:row>
      <xdr:rowOff>26304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76015"/>
          <a:ext cx="838200" cy="3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26304</xdr:rowOff>
    </xdr:from>
    <xdr:to>
      <xdr:col>19</xdr:col>
      <xdr:colOff>177800</xdr:colOff>
      <xdr:row>99</xdr:row>
      <xdr:rowOff>44700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99854"/>
          <a:ext cx="889000" cy="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44700</xdr:rowOff>
    </xdr:from>
    <xdr:to>
      <xdr:col>15</xdr:col>
      <xdr:colOff>50800</xdr:colOff>
      <xdr:row>99</xdr:row>
      <xdr:rowOff>86261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7018250"/>
          <a:ext cx="889000" cy="4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86261</xdr:rowOff>
    </xdr:from>
    <xdr:to>
      <xdr:col>10</xdr:col>
      <xdr:colOff>114300</xdr:colOff>
      <xdr:row>99</xdr:row>
      <xdr:rowOff>94828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7059811"/>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166015</xdr:rowOff>
    </xdr:from>
    <xdr:to>
      <xdr:col>24</xdr:col>
      <xdr:colOff>114300</xdr:colOff>
      <xdr:row>97</xdr:row>
      <xdr:rowOff>96165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144442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146954</xdr:rowOff>
    </xdr:from>
    <xdr:to>
      <xdr:col>20</xdr:col>
      <xdr:colOff>38100</xdr:colOff>
      <xdr:row>99</xdr:row>
      <xdr:rowOff>77104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68231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165350</xdr:rowOff>
    </xdr:from>
    <xdr:to>
      <xdr:col>15</xdr:col>
      <xdr:colOff>101600</xdr:colOff>
      <xdr:row>99</xdr:row>
      <xdr:rowOff>95500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86627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35461</xdr:rowOff>
    </xdr:from>
    <xdr:to>
      <xdr:col>10</xdr:col>
      <xdr:colOff>165100</xdr:colOff>
      <xdr:row>99</xdr:row>
      <xdr:rowOff>137061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70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128188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10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44028</xdr:rowOff>
    </xdr:from>
    <xdr:to>
      <xdr:col>6</xdr:col>
      <xdr:colOff>38100</xdr:colOff>
      <xdr:row>99</xdr:row>
      <xdr:rowOff>145628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701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136755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11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133002</xdr:rowOff>
    </xdr:from>
    <xdr:to>
      <xdr:col>55</xdr:col>
      <xdr:colOff>0</xdr:colOff>
      <xdr:row>36</xdr:row>
      <xdr:rowOff>167601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62302"/>
          <a:ext cx="838200" cy="37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133002</xdr:rowOff>
    </xdr:from>
    <xdr:to>
      <xdr:col>50</xdr:col>
      <xdr:colOff>114300</xdr:colOff>
      <xdr:row>38</xdr:row>
      <xdr:rowOff>20741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62302"/>
          <a:ext cx="889000" cy="5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20741</xdr:rowOff>
    </xdr:from>
    <xdr:to>
      <xdr:col>45</xdr:col>
      <xdr:colOff>177800</xdr:colOff>
      <xdr:row>38</xdr:row>
      <xdr:rowOff>38746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35841"/>
          <a:ext cx="8890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36765</xdr:rowOff>
    </xdr:from>
    <xdr:to>
      <xdr:col>41</xdr:col>
      <xdr:colOff>50800</xdr:colOff>
      <xdr:row>38</xdr:row>
      <xdr:rowOff>38746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6972300" y="655186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116801</xdr:rowOff>
    </xdr:from>
    <xdr:to>
      <xdr:col>55</xdr:col>
      <xdr:colOff>50800</xdr:colOff>
      <xdr:row>37</xdr:row>
      <xdr:rowOff>46951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8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139678</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14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82202</xdr:rowOff>
    </xdr:from>
    <xdr:to>
      <xdr:col>50</xdr:col>
      <xdr:colOff>165100</xdr:colOff>
      <xdr:row>35</xdr:row>
      <xdr:rowOff>12352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28879</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68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141390</xdr:rowOff>
    </xdr:from>
    <xdr:to>
      <xdr:col>46</xdr:col>
      <xdr:colOff>38100</xdr:colOff>
      <xdr:row>38</xdr:row>
      <xdr:rowOff>71540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4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88067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2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159396</xdr:rowOff>
    </xdr:from>
    <xdr:to>
      <xdr:col>41</xdr:col>
      <xdr:colOff>101600</xdr:colOff>
      <xdr:row>38</xdr:row>
      <xdr:rowOff>89546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80673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59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157415</xdr:rowOff>
    </xdr:from>
    <xdr:to>
      <xdr:col>36</xdr:col>
      <xdr:colOff>165100</xdr:colOff>
      <xdr:row>38</xdr:row>
      <xdr:rowOff>87565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50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104092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7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121871</xdr:rowOff>
    </xdr:from>
    <xdr:to>
      <xdr:col>55</xdr:col>
      <xdr:colOff>0</xdr:colOff>
      <xdr:row>57</xdr:row>
      <xdr:rowOff>163110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94521"/>
          <a:ext cx="838200" cy="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149261</xdr:rowOff>
    </xdr:from>
    <xdr:to>
      <xdr:col>50</xdr:col>
      <xdr:colOff>114300</xdr:colOff>
      <xdr:row>57</xdr:row>
      <xdr:rowOff>163110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21911"/>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149261</xdr:rowOff>
    </xdr:from>
    <xdr:to>
      <xdr:col>45</xdr:col>
      <xdr:colOff>177800</xdr:colOff>
      <xdr:row>57</xdr:row>
      <xdr:rowOff>171231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21911"/>
          <a:ext cx="8890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115703</xdr:rowOff>
    </xdr:from>
    <xdr:to>
      <xdr:col>41</xdr:col>
      <xdr:colOff>50800</xdr:colOff>
      <xdr:row>57</xdr:row>
      <xdr:rowOff>171231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88353"/>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71071</xdr:rowOff>
    </xdr:from>
    <xdr:to>
      <xdr:col>55</xdr:col>
      <xdr:colOff>50800</xdr:colOff>
      <xdr:row>58</xdr:row>
      <xdr:rowOff>1221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49498</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2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112310</xdr:rowOff>
    </xdr:from>
    <xdr:to>
      <xdr:col>50</xdr:col>
      <xdr:colOff>165100</xdr:colOff>
      <xdr:row>58</xdr:row>
      <xdr:rowOff>42460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8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33587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7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98461</xdr:rowOff>
    </xdr:from>
    <xdr:to>
      <xdr:col>46</xdr:col>
      <xdr:colOff>38100</xdr:colOff>
      <xdr:row>58</xdr:row>
      <xdr:rowOff>28611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19738</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120431</xdr:rowOff>
    </xdr:from>
    <xdr:to>
      <xdr:col>41</xdr:col>
      <xdr:colOff>101600</xdr:colOff>
      <xdr:row>58</xdr:row>
      <xdr:rowOff>50581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41708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64903</xdr:rowOff>
    </xdr:from>
    <xdr:to>
      <xdr:col>36</xdr:col>
      <xdr:colOff>165100</xdr:colOff>
      <xdr:row>57</xdr:row>
      <xdr:rowOff>166503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157630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140249</xdr:rowOff>
    </xdr:from>
    <xdr:to>
      <xdr:col>55</xdr:col>
      <xdr:colOff>0</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41899"/>
          <a:ext cx="8382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146684</xdr:rowOff>
    </xdr:from>
    <xdr:to>
      <xdr:col>50</xdr:col>
      <xdr:colOff>114300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48334"/>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146684</xdr:rowOff>
    </xdr:from>
    <xdr:to>
      <xdr:col>45</xdr:col>
      <xdr:colOff>177800</xdr:colOff>
      <xdr:row>78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48334"/>
          <a:ext cx="889000" cy="5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25400</xdr:rowOff>
    </xdr:from>
    <xdr:to>
      <xdr:col>41</xdr:col>
      <xdr:colOff>50800</xdr:colOff>
      <xdr:row>78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89449</xdr:rowOff>
    </xdr:from>
    <xdr:to>
      <xdr:col>55</xdr:col>
      <xdr:colOff>50800</xdr:colOff>
      <xdr:row>78</xdr:row>
      <xdr:rowOff>19599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9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4376</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0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146050</xdr:rowOff>
    </xdr:from>
    <xdr:to>
      <xdr:col>50</xdr:col>
      <xdr:colOff>165100</xdr:colOff>
      <xdr:row>78</xdr:row>
      <xdr:rowOff>76200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78</xdr:row>
      <xdr:rowOff>67327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514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95884</xdr:rowOff>
    </xdr:from>
    <xdr:to>
      <xdr:col>46</xdr:col>
      <xdr:colOff>38100</xdr:colOff>
      <xdr:row>78</xdr:row>
      <xdr:rowOff>26034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17161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3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70162</xdr:rowOff>
    </xdr:from>
    <xdr:to>
      <xdr:col>55</xdr:col>
      <xdr:colOff>0</xdr:colOff>
      <xdr:row>98</xdr:row>
      <xdr:rowOff>10925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700812"/>
          <a:ext cx="838200" cy="11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70162</xdr:rowOff>
    </xdr:from>
    <xdr:to>
      <xdr:col>50</xdr:col>
      <xdr:colOff>114300</xdr:colOff>
      <xdr:row>97</xdr:row>
      <xdr:rowOff>71436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700812"/>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71436</xdr:rowOff>
    </xdr:from>
    <xdr:to>
      <xdr:col>45</xdr:col>
      <xdr:colOff>177800</xdr:colOff>
      <xdr:row>97</xdr:row>
      <xdr:rowOff>88821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02086"/>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6747</xdr:rowOff>
    </xdr:from>
    <xdr:to>
      <xdr:col>41</xdr:col>
      <xdr:colOff>50800</xdr:colOff>
      <xdr:row>97</xdr:row>
      <xdr:rowOff>88821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37397"/>
          <a:ext cx="889000" cy="8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131575</xdr:rowOff>
    </xdr:from>
    <xdr:to>
      <xdr:col>55</xdr:col>
      <xdr:colOff>50800</xdr:colOff>
      <xdr:row>98</xdr:row>
      <xdr:rowOff>61725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46502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7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19362</xdr:rowOff>
    </xdr:from>
    <xdr:to>
      <xdr:col>50</xdr:col>
      <xdr:colOff>165100</xdr:colOff>
      <xdr:row>97</xdr:row>
      <xdr:rowOff>120962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112089</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7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20636</xdr:rowOff>
    </xdr:from>
    <xdr:to>
      <xdr:col>46</xdr:col>
      <xdr:colOff>38100</xdr:colOff>
      <xdr:row>97</xdr:row>
      <xdr:rowOff>122236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5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113363</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74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38021</xdr:rowOff>
    </xdr:from>
    <xdr:to>
      <xdr:col>41</xdr:col>
      <xdr:colOff>101600</xdr:colOff>
      <xdr:row>97</xdr:row>
      <xdr:rowOff>139621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130748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6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127397</xdr:rowOff>
    </xdr:from>
    <xdr:to>
      <xdr:col>36</xdr:col>
      <xdr:colOff>165100</xdr:colOff>
      <xdr:row>97</xdr:row>
      <xdr:rowOff>57547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58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74074</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3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139353</xdr:rowOff>
    </xdr:from>
    <xdr:to>
      <xdr:col>85</xdr:col>
      <xdr:colOff>127000</xdr:colOff>
      <xdr:row>38</xdr:row>
      <xdr:rowOff>139362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54453"/>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139279</xdr:rowOff>
    </xdr:from>
    <xdr:to>
      <xdr:col>81</xdr:col>
      <xdr:colOff>50800</xdr:colOff>
      <xdr:row>38</xdr:row>
      <xdr:rowOff>139362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37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134131</xdr:rowOff>
    </xdr:from>
    <xdr:to>
      <xdr:col>76</xdr:col>
      <xdr:colOff>114300</xdr:colOff>
      <xdr:row>38</xdr:row>
      <xdr:rowOff>139279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49231"/>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55685</xdr:rowOff>
    </xdr:from>
    <xdr:to>
      <xdr:col>71</xdr:col>
      <xdr:colOff>177800</xdr:colOff>
      <xdr:row>38</xdr:row>
      <xdr:rowOff>134131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70785"/>
          <a:ext cx="889000" cy="7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88553</xdr:rowOff>
    </xdr:from>
    <xdr:to>
      <xdr:col>85</xdr:col>
      <xdr:colOff>177800</xdr:colOff>
      <xdr:row>39</xdr:row>
      <xdr:rowOff>18703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3480</xdr:rowOff>
    </xdr:from>
    <xdr:ext cx="313932"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88562</xdr:rowOff>
    </xdr:from>
    <xdr:to>
      <xdr:col>81</xdr:col>
      <xdr:colOff>101600</xdr:colOff>
      <xdr:row>39</xdr:row>
      <xdr:rowOff>18712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9839</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24333" y="6696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88479</xdr:rowOff>
    </xdr:from>
    <xdr:to>
      <xdr:col>76</xdr:col>
      <xdr:colOff>165100</xdr:colOff>
      <xdr:row>39</xdr:row>
      <xdr:rowOff>18629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9756</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35333" y="6696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83331</xdr:rowOff>
    </xdr:from>
    <xdr:to>
      <xdr:col>72</xdr:col>
      <xdr:colOff>38100</xdr:colOff>
      <xdr:row>39</xdr:row>
      <xdr:rowOff>13481</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4608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4017" y="6691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4885</xdr:rowOff>
    </xdr:from>
    <xdr:to>
      <xdr:col>67</xdr:col>
      <xdr:colOff>101600</xdr:colOff>
      <xdr:row>38</xdr:row>
      <xdr:rowOff>106485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1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97612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1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68386</xdr:rowOff>
    </xdr:from>
    <xdr:to>
      <xdr:col>85</xdr:col>
      <xdr:colOff>127000</xdr:colOff>
      <xdr:row>75</xdr:row>
      <xdr:rowOff>89431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27136"/>
          <a:ext cx="838200" cy="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77653</xdr:rowOff>
    </xdr:from>
    <xdr:to>
      <xdr:col>81</xdr:col>
      <xdr:colOff>50800</xdr:colOff>
      <xdr:row>75</xdr:row>
      <xdr:rowOff>89431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2936403"/>
          <a:ext cx="889000" cy="1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77653</xdr:rowOff>
    </xdr:from>
    <xdr:to>
      <xdr:col>76</xdr:col>
      <xdr:colOff>114300</xdr:colOff>
      <xdr:row>75</xdr:row>
      <xdr:rowOff>107522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2936403"/>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107522</xdr:rowOff>
    </xdr:from>
    <xdr:to>
      <xdr:col>71</xdr:col>
      <xdr:colOff>177800</xdr:colOff>
      <xdr:row>75</xdr:row>
      <xdr:rowOff>144638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2966272"/>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17586</xdr:rowOff>
    </xdr:from>
    <xdr:to>
      <xdr:col>85</xdr:col>
      <xdr:colOff>177800</xdr:colOff>
      <xdr:row>75</xdr:row>
      <xdr:rowOff>119186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87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40463</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2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38631</xdr:rowOff>
    </xdr:from>
    <xdr:to>
      <xdr:col>81</xdr:col>
      <xdr:colOff>101600</xdr:colOff>
      <xdr:row>75</xdr:row>
      <xdr:rowOff>140231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8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156758</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67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26853</xdr:rowOff>
    </xdr:from>
    <xdr:to>
      <xdr:col>76</xdr:col>
      <xdr:colOff>165100</xdr:colOff>
      <xdr:row>75</xdr:row>
      <xdr:rowOff>128453</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8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144980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66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56722</xdr:rowOff>
    </xdr:from>
    <xdr:to>
      <xdr:col>72</xdr:col>
      <xdr:colOff>38100</xdr:colOff>
      <xdr:row>75</xdr:row>
      <xdr:rowOff>158322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3399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9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93838</xdr:rowOff>
    </xdr:from>
    <xdr:to>
      <xdr:col>67</xdr:col>
      <xdr:colOff>101600</xdr:colOff>
      <xdr:row>76</xdr:row>
      <xdr:rowOff>23988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40515</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7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66861</xdr:rowOff>
    </xdr:from>
    <xdr:to>
      <xdr:col>85</xdr:col>
      <xdr:colOff>127000</xdr:colOff>
      <xdr:row>99</xdr:row>
      <xdr:rowOff>67032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704041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66861</xdr:rowOff>
    </xdr:from>
    <xdr:to>
      <xdr:col>81</xdr:col>
      <xdr:colOff>50800</xdr:colOff>
      <xdr:row>99</xdr:row>
      <xdr:rowOff>74231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40411"/>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74231</xdr:rowOff>
    </xdr:from>
    <xdr:to>
      <xdr:col>76</xdr:col>
      <xdr:colOff>114300</xdr:colOff>
      <xdr:row>99</xdr:row>
      <xdr:rowOff>84913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47781"/>
          <a:ext cx="889000" cy="1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75698</xdr:rowOff>
    </xdr:from>
    <xdr:to>
      <xdr:col>71</xdr:col>
      <xdr:colOff>177800</xdr:colOff>
      <xdr:row>99</xdr:row>
      <xdr:rowOff>84913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49248"/>
          <a:ext cx="889000" cy="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16232</xdr:rowOff>
    </xdr:from>
    <xdr:to>
      <xdr:col>85</xdr:col>
      <xdr:colOff>177800</xdr:colOff>
      <xdr:row>99</xdr:row>
      <xdr:rowOff>117832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102609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90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16061</xdr:rowOff>
    </xdr:from>
    <xdr:to>
      <xdr:col>81</xdr:col>
      <xdr:colOff>101600</xdr:colOff>
      <xdr:row>99</xdr:row>
      <xdr:rowOff>117661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8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108788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8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23431</xdr:rowOff>
    </xdr:from>
    <xdr:to>
      <xdr:col>76</xdr:col>
      <xdr:colOff>165100</xdr:colOff>
      <xdr:row>99</xdr:row>
      <xdr:rowOff>125031</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9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116158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8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34113</xdr:rowOff>
    </xdr:from>
    <xdr:to>
      <xdr:col>72</xdr:col>
      <xdr:colOff>38100</xdr:colOff>
      <xdr:row>99</xdr:row>
      <xdr:rowOff>135713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126840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10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24898</xdr:rowOff>
    </xdr:from>
    <xdr:to>
      <xdr:col>67</xdr:col>
      <xdr:colOff>101600</xdr:colOff>
      <xdr:row>99</xdr:row>
      <xdr:rowOff>126498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9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117625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64311</xdr:rowOff>
    </xdr:from>
    <xdr:to>
      <xdr:col>116</xdr:col>
      <xdr:colOff>63500</xdr:colOff>
      <xdr:row>58</xdr:row>
      <xdr:rowOff>80345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08411"/>
          <a:ext cx="8382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80345</xdr:rowOff>
    </xdr:from>
    <xdr:to>
      <xdr:col>111</xdr:col>
      <xdr:colOff>177800</xdr:colOff>
      <xdr:row>58</xdr:row>
      <xdr:rowOff>90175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24445"/>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90175</xdr:rowOff>
    </xdr:from>
    <xdr:to>
      <xdr:col>107</xdr:col>
      <xdr:colOff>50800</xdr:colOff>
      <xdr:row>58</xdr:row>
      <xdr:rowOff>95090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3427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95090</xdr:rowOff>
    </xdr:from>
    <xdr:to>
      <xdr:col>102</xdr:col>
      <xdr:colOff>114300</xdr:colOff>
      <xdr:row>58</xdr:row>
      <xdr:rowOff>114277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39190"/>
          <a:ext cx="8890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13511</xdr:rowOff>
    </xdr:from>
    <xdr:to>
      <xdr:col>116</xdr:col>
      <xdr:colOff>114300</xdr:colOff>
      <xdr:row>58</xdr:row>
      <xdr:rowOff>115111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9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36388</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29545</xdr:rowOff>
    </xdr:from>
    <xdr:to>
      <xdr:col>112</xdr:col>
      <xdr:colOff>38100</xdr:colOff>
      <xdr:row>58</xdr:row>
      <xdr:rowOff>131145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7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147672</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7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39375</xdr:rowOff>
    </xdr:from>
    <xdr:to>
      <xdr:col>107</xdr:col>
      <xdr:colOff>101600</xdr:colOff>
      <xdr:row>58</xdr:row>
      <xdr:rowOff>140975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98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157502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7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44290</xdr:rowOff>
    </xdr:from>
    <xdr:to>
      <xdr:col>102</xdr:col>
      <xdr:colOff>165100</xdr:colOff>
      <xdr:row>58</xdr:row>
      <xdr:rowOff>145890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9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162417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76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63477</xdr:rowOff>
    </xdr:from>
    <xdr:to>
      <xdr:col>98</xdr:col>
      <xdr:colOff>38100</xdr:colOff>
      <xdr:row>58</xdr:row>
      <xdr:rowOff>165077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10154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8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8344</xdr:rowOff>
    </xdr:from>
    <xdr:to>
      <xdr:col>116</xdr:col>
      <xdr:colOff>63500</xdr:colOff>
      <xdr:row>72</xdr:row>
      <xdr:rowOff>96342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352744"/>
          <a:ext cx="838200" cy="8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96342</xdr:rowOff>
    </xdr:from>
    <xdr:to>
      <xdr:col>111</xdr:col>
      <xdr:colOff>177800</xdr:colOff>
      <xdr:row>72</xdr:row>
      <xdr:rowOff>103060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440742"/>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103060</xdr:rowOff>
    </xdr:from>
    <xdr:to>
      <xdr:col>107</xdr:col>
      <xdr:colOff>50800</xdr:colOff>
      <xdr:row>72</xdr:row>
      <xdr:rowOff>128842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47460"/>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128842</xdr:rowOff>
    </xdr:from>
    <xdr:to>
      <xdr:col>102</xdr:col>
      <xdr:colOff>114300</xdr:colOff>
      <xdr:row>73</xdr:row>
      <xdr:rowOff>90907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473242"/>
          <a:ext cx="889000" cy="1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128994</xdr:rowOff>
    </xdr:from>
    <xdr:to>
      <xdr:col>116</xdr:col>
      <xdr:colOff>114300</xdr:colOff>
      <xdr:row>72</xdr:row>
      <xdr:rowOff>59144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43921</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21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45542</xdr:rowOff>
    </xdr:from>
    <xdr:to>
      <xdr:col>112</xdr:col>
      <xdr:colOff>38100</xdr:colOff>
      <xdr:row>72</xdr:row>
      <xdr:rowOff>147142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163669</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16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52260</xdr:rowOff>
    </xdr:from>
    <xdr:to>
      <xdr:col>107</xdr:col>
      <xdr:colOff>101600</xdr:colOff>
      <xdr:row>72</xdr:row>
      <xdr:rowOff>153860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170387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1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78042</xdr:rowOff>
    </xdr:from>
    <xdr:to>
      <xdr:col>102</xdr:col>
      <xdr:colOff>165100</xdr:colOff>
      <xdr:row>73</xdr:row>
      <xdr:rowOff>8192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42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24719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19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40107</xdr:rowOff>
    </xdr:from>
    <xdr:to>
      <xdr:col>98</xdr:col>
      <xdr:colOff>38100</xdr:colOff>
      <xdr:row>73</xdr:row>
      <xdr:rowOff>141707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158234</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3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維持補修費と繰出金が類似団体内平均値を大きく上回っています。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維持補修費は</a:t>
          </a:r>
          <a:r>
            <a:rPr kumimoji="1" lang="en-US" altLang="ja-JP" sz="1300">
              <a:latin typeface="ＭＳ Ｐゴシック" panose="020B0600070205080204" pitchFamily="50" charset="-128"/>
              <a:ea typeface="ＭＳ Ｐゴシック" panose="020B0600070205080204" pitchFamily="50" charset="-128"/>
            </a:rPr>
            <a:t>60,040</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位と高い水準にあります。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これは、老朽化した施設を多く抱え、その維持補修に多くの費用を必要としていることを意味し、令和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年度決算と比較して</a:t>
          </a:r>
          <a:r>
            <a:rPr kumimoji="1" lang="en-US" altLang="ja-JP" sz="1300">
              <a:latin typeface="ＭＳ Ｐゴシック" panose="020B0600070205080204" pitchFamily="50" charset="-128"/>
              <a:ea typeface="ＭＳ Ｐゴシック" panose="020B0600070205080204" pitchFamily="50" charset="-128"/>
            </a:rPr>
            <a:t>9,760</a:t>
          </a:r>
          <a:r>
            <a:rPr kumimoji="1" lang="ja-JP" altLang="en-US" sz="1300">
              <a:latin typeface="ＭＳ Ｐゴシック" panose="020B0600070205080204" pitchFamily="50" charset="-128"/>
              <a:ea typeface="ＭＳ Ｐゴシック" panose="020B0600070205080204" pitchFamily="50" charset="-128"/>
            </a:rPr>
            <a:t>円増加しています。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共施設の現状、運営状況、利用状況、トータルコスト等を調査、分析し、総合的なマネジメントの視点から公共施設の統廃合等を視野に入れた中で、効果的かつ効率的な公共施設の管理運営に努めていき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a:t>
          </a:r>
          <a:r>
            <a:rPr kumimoji="1" lang="en-US" altLang="ja-JP" sz="1300">
              <a:latin typeface="ＭＳ Ｐゴシック" panose="020B0600070205080204" pitchFamily="50" charset="-128"/>
              <a:ea typeface="ＭＳ Ｐゴシック" panose="020B0600070205080204" pitchFamily="50" charset="-128"/>
            </a:rPr>
            <a:t>127,343</a:t>
          </a:r>
          <a:r>
            <a:rPr kumimoji="1" lang="ja-JP" altLang="en-US" sz="1300">
              <a:latin typeface="ＭＳ Ｐゴシック" panose="020B0600070205080204" pitchFamily="50" charset="-128"/>
              <a:ea typeface="ＭＳ Ｐゴシック" panose="020B0600070205080204" pitchFamily="50" charset="-128"/>
            </a:rPr>
            <a:t>円となっており、類似団体内順位が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位と高い水準にあります。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これは、特別会計への繰出金に係るものであることから、今後は、特別会計に係る各種事業において、可能な限りの経費節減を図り、普通会計の負担を減らすよう努めていきます。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6,531
6,499
472.65
7,327,970
7,129,577
192,287
4,160,365
6,348,856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79937</xdr:rowOff>
    </xdr:from>
    <xdr:to>
      <xdr:col>24</xdr:col>
      <xdr:colOff>63500</xdr:colOff>
      <xdr:row>34</xdr:row>
      <xdr:rowOff>125168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09237"/>
          <a:ext cx="8382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30588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111288</xdr:rowOff>
    </xdr:from>
    <xdr:to>
      <xdr:col>19</xdr:col>
      <xdr:colOff>177800</xdr:colOff>
      <xdr:row>34</xdr:row>
      <xdr:rowOff>125168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0588"/>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111288</xdr:rowOff>
    </xdr:from>
    <xdr:to>
      <xdr:col>15</xdr:col>
      <xdr:colOff>50800</xdr:colOff>
      <xdr:row>35</xdr:row>
      <xdr:rowOff>80754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40588"/>
          <a:ext cx="889000" cy="1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80390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8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71773</xdr:rowOff>
    </xdr:from>
    <xdr:to>
      <xdr:col>10</xdr:col>
      <xdr:colOff>114300</xdr:colOff>
      <xdr:row>35</xdr:row>
      <xdr:rowOff>80754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72523"/>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29137</xdr:rowOff>
    </xdr:from>
    <xdr:to>
      <xdr:col>24</xdr:col>
      <xdr:colOff>114300</xdr:colOff>
      <xdr:row>34</xdr:row>
      <xdr:rowOff>130737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52014</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74368</xdr:rowOff>
    </xdr:from>
    <xdr:to>
      <xdr:col>20</xdr:col>
      <xdr:colOff>38100</xdr:colOff>
      <xdr:row>35</xdr:row>
      <xdr:rowOff>4518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21045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6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60488</xdr:rowOff>
    </xdr:from>
    <xdr:to>
      <xdr:col>15</xdr:col>
      <xdr:colOff>101600</xdr:colOff>
      <xdr:row>34</xdr:row>
      <xdr:rowOff>162088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7165</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29954</xdr:rowOff>
    </xdr:from>
    <xdr:to>
      <xdr:col>10</xdr:col>
      <xdr:colOff>165100</xdr:colOff>
      <xdr:row>35</xdr:row>
      <xdr:rowOff>131554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122681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12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20973</xdr:rowOff>
    </xdr:from>
    <xdr:to>
      <xdr:col>6</xdr:col>
      <xdr:colOff>38100</xdr:colOff>
      <xdr:row>35</xdr:row>
      <xdr:rowOff>122573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2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113700</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611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21352</xdr:rowOff>
    </xdr:from>
    <xdr:to>
      <xdr:col>24</xdr:col>
      <xdr:colOff>63500</xdr:colOff>
      <xdr:row>58</xdr:row>
      <xdr:rowOff>80136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5452"/>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21352</xdr:rowOff>
    </xdr:from>
    <xdr:to>
      <xdr:col>19</xdr:col>
      <xdr:colOff>177800</xdr:colOff>
      <xdr:row>58</xdr:row>
      <xdr:rowOff>108090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5452"/>
          <a:ext cx="889000" cy="8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108090</xdr:rowOff>
    </xdr:from>
    <xdr:to>
      <xdr:col>15</xdr:col>
      <xdr:colOff>50800</xdr:colOff>
      <xdr:row>58</xdr:row>
      <xdr:rowOff>128041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52190"/>
          <a:ext cx="889000" cy="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113933</xdr:rowOff>
    </xdr:from>
    <xdr:to>
      <xdr:col>10</xdr:col>
      <xdr:colOff>114300</xdr:colOff>
      <xdr:row>58</xdr:row>
      <xdr:rowOff>128041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58033"/>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29336</xdr:rowOff>
    </xdr:from>
    <xdr:to>
      <xdr:col>24</xdr:col>
      <xdr:colOff>114300</xdr:colOff>
      <xdr:row>58</xdr:row>
      <xdr:rowOff>130936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115713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142002</xdr:rowOff>
    </xdr:from>
    <xdr:to>
      <xdr:col>20</xdr:col>
      <xdr:colOff>38100</xdr:colOff>
      <xdr:row>58</xdr:row>
      <xdr:rowOff>72152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63279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0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57290</xdr:rowOff>
    </xdr:from>
    <xdr:to>
      <xdr:col>15</xdr:col>
      <xdr:colOff>101600</xdr:colOff>
      <xdr:row>58</xdr:row>
      <xdr:rowOff>158890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150017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94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77241</xdr:rowOff>
    </xdr:from>
    <xdr:to>
      <xdr:col>10</xdr:col>
      <xdr:colOff>165100</xdr:colOff>
      <xdr:row>59</xdr:row>
      <xdr:rowOff>7391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169968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63133</xdr:rowOff>
    </xdr:from>
    <xdr:to>
      <xdr:col>6</xdr:col>
      <xdr:colOff>38100</xdr:colOff>
      <xdr:row>58</xdr:row>
      <xdr:rowOff>164733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155860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9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76316</xdr:rowOff>
    </xdr:from>
    <xdr:to>
      <xdr:col>24</xdr:col>
      <xdr:colOff>63500</xdr:colOff>
      <xdr:row>77</xdr:row>
      <xdr:rowOff>37824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06516"/>
          <a:ext cx="838200" cy="13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37824</xdr:rowOff>
    </xdr:from>
    <xdr:to>
      <xdr:col>19</xdr:col>
      <xdr:colOff>177800</xdr:colOff>
      <xdr:row>77</xdr:row>
      <xdr:rowOff>55713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39474"/>
          <a:ext cx="889000" cy="1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55713</xdr:rowOff>
    </xdr:from>
    <xdr:to>
      <xdr:col>15</xdr:col>
      <xdr:colOff>50800</xdr:colOff>
      <xdr:row>77</xdr:row>
      <xdr:rowOff>81262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57363"/>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81262</xdr:rowOff>
    </xdr:from>
    <xdr:to>
      <xdr:col>10</xdr:col>
      <xdr:colOff>114300</xdr:colOff>
      <xdr:row>77</xdr:row>
      <xdr:rowOff>132862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2912"/>
          <a:ext cx="889000" cy="5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25516</xdr:rowOff>
    </xdr:from>
    <xdr:to>
      <xdr:col>24</xdr:col>
      <xdr:colOff>114300</xdr:colOff>
      <xdr:row>76</xdr:row>
      <xdr:rowOff>127116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3943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158474</xdr:rowOff>
    </xdr:from>
    <xdr:to>
      <xdr:col>20</xdr:col>
      <xdr:colOff>38100</xdr:colOff>
      <xdr:row>77</xdr:row>
      <xdr:rowOff>88624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8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79751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4913</xdr:rowOff>
    </xdr:from>
    <xdr:to>
      <xdr:col>15</xdr:col>
      <xdr:colOff>101600</xdr:colOff>
      <xdr:row>77</xdr:row>
      <xdr:rowOff>106513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0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97640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30462</xdr:rowOff>
    </xdr:from>
    <xdr:to>
      <xdr:col>10</xdr:col>
      <xdr:colOff>165100</xdr:colOff>
      <xdr:row>77</xdr:row>
      <xdr:rowOff>132062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123189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82062</xdr:rowOff>
    </xdr:from>
    <xdr:to>
      <xdr:col>6</xdr:col>
      <xdr:colOff>38100</xdr:colOff>
      <xdr:row>78</xdr:row>
      <xdr:rowOff>12212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13224</xdr:rowOff>
    </xdr:from>
    <xdr:to>
      <xdr:col>24</xdr:col>
      <xdr:colOff>63500</xdr:colOff>
      <xdr:row>96</xdr:row>
      <xdr:rowOff>127634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472424"/>
          <a:ext cx="838200" cy="1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127150</xdr:rowOff>
    </xdr:from>
    <xdr:to>
      <xdr:col>19</xdr:col>
      <xdr:colOff>177800</xdr:colOff>
      <xdr:row>96</xdr:row>
      <xdr:rowOff>127634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86350"/>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70676</xdr:rowOff>
    </xdr:from>
    <xdr:to>
      <xdr:col>15</xdr:col>
      <xdr:colOff>50800</xdr:colOff>
      <xdr:row>96</xdr:row>
      <xdr:rowOff>127150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529876"/>
          <a:ext cx="8890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70676</xdr:rowOff>
    </xdr:from>
    <xdr:to>
      <xdr:col>10</xdr:col>
      <xdr:colOff>114300</xdr:colOff>
      <xdr:row>96</xdr:row>
      <xdr:rowOff>168659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29876"/>
          <a:ext cx="889000" cy="9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133874</xdr:rowOff>
    </xdr:from>
    <xdr:to>
      <xdr:col>24</xdr:col>
      <xdr:colOff>114300</xdr:colOff>
      <xdr:row>96</xdr:row>
      <xdr:rowOff>64024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2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112301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0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76834</xdr:rowOff>
    </xdr:from>
    <xdr:to>
      <xdr:col>20</xdr:col>
      <xdr:colOff>38100</xdr:colOff>
      <xdr:row>97</xdr:row>
      <xdr:rowOff>6984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169561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2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76350</xdr:rowOff>
    </xdr:from>
    <xdr:to>
      <xdr:col>15</xdr:col>
      <xdr:colOff>101600</xdr:colOff>
      <xdr:row>97</xdr:row>
      <xdr:rowOff>6500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169077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19876</xdr:rowOff>
    </xdr:from>
    <xdr:to>
      <xdr:col>10</xdr:col>
      <xdr:colOff>165100</xdr:colOff>
      <xdr:row>96</xdr:row>
      <xdr:rowOff>121476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138003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117859</xdr:rowOff>
    </xdr:from>
    <xdr:to>
      <xdr:col>6</xdr:col>
      <xdr:colOff>38100</xdr:colOff>
      <xdr:row>97</xdr:row>
      <xdr:rowOff>48009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7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6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106172</xdr:rowOff>
    </xdr:from>
    <xdr:to>
      <xdr:col>55</xdr:col>
      <xdr:colOff>0</xdr:colOff>
      <xdr:row>33</xdr:row>
      <xdr:rowOff>30353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592572"/>
          <a:ext cx="838200" cy="9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30353</xdr:rowOff>
    </xdr:from>
    <xdr:to>
      <xdr:col>50</xdr:col>
      <xdr:colOff>114300</xdr:colOff>
      <xdr:row>33</xdr:row>
      <xdr:rowOff>152273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688203"/>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39878</xdr:rowOff>
    </xdr:from>
    <xdr:to>
      <xdr:col>45</xdr:col>
      <xdr:colOff>177800</xdr:colOff>
      <xdr:row>33</xdr:row>
      <xdr:rowOff>152273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697728"/>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39878</xdr:rowOff>
    </xdr:from>
    <xdr:to>
      <xdr:col>41</xdr:col>
      <xdr:colOff>50800</xdr:colOff>
      <xdr:row>33</xdr:row>
      <xdr:rowOff>129032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69772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55372</xdr:rowOff>
    </xdr:from>
    <xdr:to>
      <xdr:col>55</xdr:col>
      <xdr:colOff>50800</xdr:colOff>
      <xdr:row>32</xdr:row>
      <xdr:rowOff>156972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5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141749</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151003</xdr:rowOff>
    </xdr:from>
    <xdr:to>
      <xdr:col>50</xdr:col>
      <xdr:colOff>165100</xdr:colOff>
      <xdr:row>33</xdr:row>
      <xdr:rowOff>81153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63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97680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4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101473</xdr:rowOff>
    </xdr:from>
    <xdr:to>
      <xdr:col>46</xdr:col>
      <xdr:colOff>38100</xdr:colOff>
      <xdr:row>34</xdr:row>
      <xdr:rowOff>31623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48150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5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160528</xdr:rowOff>
    </xdr:from>
    <xdr:to>
      <xdr:col>41</xdr:col>
      <xdr:colOff>101600</xdr:colOff>
      <xdr:row>33</xdr:row>
      <xdr:rowOff>90678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6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107205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4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78232</xdr:rowOff>
    </xdr:from>
    <xdr:to>
      <xdr:col>36</xdr:col>
      <xdr:colOff>165100</xdr:colOff>
      <xdr:row>34</xdr:row>
      <xdr:rowOff>8382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24909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5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169594</xdr:rowOff>
    </xdr:from>
    <xdr:to>
      <xdr:col>55</xdr:col>
      <xdr:colOff>0</xdr:colOff>
      <xdr:row>58</xdr:row>
      <xdr:rowOff>11962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70794"/>
          <a:ext cx="838200" cy="1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11962</xdr:rowOff>
    </xdr:from>
    <xdr:to>
      <xdr:col>50</xdr:col>
      <xdr:colOff>114300</xdr:colOff>
      <xdr:row>58</xdr:row>
      <xdr:rowOff>47967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56062"/>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10381</xdr:rowOff>
    </xdr:from>
    <xdr:to>
      <xdr:col>45</xdr:col>
      <xdr:colOff>177800</xdr:colOff>
      <xdr:row>58</xdr:row>
      <xdr:rowOff>47967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4481"/>
          <a:ext cx="889000" cy="3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10381</xdr:rowOff>
    </xdr:from>
    <xdr:to>
      <xdr:col>41</xdr:col>
      <xdr:colOff>50800</xdr:colOff>
      <xdr:row>58</xdr:row>
      <xdr:rowOff>36019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54481"/>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118794</xdr:rowOff>
    </xdr:from>
    <xdr:to>
      <xdr:col>55</xdr:col>
      <xdr:colOff>50800</xdr:colOff>
      <xdr:row>57</xdr:row>
      <xdr:rowOff>48944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1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97221</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9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132612</xdr:rowOff>
    </xdr:from>
    <xdr:to>
      <xdr:col>50</xdr:col>
      <xdr:colOff>165100</xdr:colOff>
      <xdr:row>58</xdr:row>
      <xdr:rowOff>62762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53889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168617</xdr:rowOff>
    </xdr:from>
    <xdr:to>
      <xdr:col>46</xdr:col>
      <xdr:colOff>38100</xdr:colOff>
      <xdr:row>58</xdr:row>
      <xdr:rowOff>98767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4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89894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3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131031</xdr:rowOff>
    </xdr:from>
    <xdr:to>
      <xdr:col>41</xdr:col>
      <xdr:colOff>101600</xdr:colOff>
      <xdr:row>58</xdr:row>
      <xdr:rowOff>61181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52308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9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156669</xdr:rowOff>
    </xdr:from>
    <xdr:to>
      <xdr:col>36</xdr:col>
      <xdr:colOff>165100</xdr:colOff>
      <xdr:row>58</xdr:row>
      <xdr:rowOff>86819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2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77946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2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127203</xdr:rowOff>
    </xdr:from>
    <xdr:to>
      <xdr:col>55</xdr:col>
      <xdr:colOff>0</xdr:colOff>
      <xdr:row>77</xdr:row>
      <xdr:rowOff>7027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57403"/>
          <a:ext cx="838200" cy="5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127203</xdr:rowOff>
    </xdr:from>
    <xdr:to>
      <xdr:col>50</xdr:col>
      <xdr:colOff>114300</xdr:colOff>
      <xdr:row>77</xdr:row>
      <xdr:rowOff>114196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57403"/>
          <a:ext cx="889000" cy="15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114196</xdr:rowOff>
    </xdr:from>
    <xdr:to>
      <xdr:col>45</xdr:col>
      <xdr:colOff>177800</xdr:colOff>
      <xdr:row>77</xdr:row>
      <xdr:rowOff>153477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15846"/>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136164</xdr:rowOff>
    </xdr:from>
    <xdr:to>
      <xdr:col>41</xdr:col>
      <xdr:colOff>50800</xdr:colOff>
      <xdr:row>77</xdr:row>
      <xdr:rowOff>153477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337814"/>
          <a:ext cx="889000" cy="1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127677</xdr:rowOff>
    </xdr:from>
    <xdr:to>
      <xdr:col>55</xdr:col>
      <xdr:colOff>50800</xdr:colOff>
      <xdr:row>77</xdr:row>
      <xdr:rowOff>57827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150554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76403</xdr:rowOff>
    </xdr:from>
    <xdr:to>
      <xdr:col>50</xdr:col>
      <xdr:colOff>165100</xdr:colOff>
      <xdr:row>77</xdr:row>
      <xdr:rowOff>6553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23080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63396</xdr:rowOff>
    </xdr:from>
    <xdr:to>
      <xdr:col>46</xdr:col>
      <xdr:colOff>38100</xdr:colOff>
      <xdr:row>77</xdr:row>
      <xdr:rowOff>164996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10073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102677</xdr:rowOff>
    </xdr:from>
    <xdr:to>
      <xdr:col>41</xdr:col>
      <xdr:colOff>101600</xdr:colOff>
      <xdr:row>78</xdr:row>
      <xdr:rowOff>32827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0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49354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85364</xdr:rowOff>
    </xdr:from>
    <xdr:to>
      <xdr:col>36</xdr:col>
      <xdr:colOff>165100</xdr:colOff>
      <xdr:row>78</xdr:row>
      <xdr:rowOff>15514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8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32041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6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29998</xdr:rowOff>
    </xdr:from>
    <xdr:to>
      <xdr:col>55</xdr:col>
      <xdr:colOff>0</xdr:colOff>
      <xdr:row>94</xdr:row>
      <xdr:rowOff>44734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974848"/>
          <a:ext cx="838200" cy="18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29998</xdr:rowOff>
    </xdr:from>
    <xdr:to>
      <xdr:col>50</xdr:col>
      <xdr:colOff>114300</xdr:colOff>
      <xdr:row>94</xdr:row>
      <xdr:rowOff>93653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974848"/>
          <a:ext cx="889000" cy="2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56307</xdr:rowOff>
    </xdr:from>
    <xdr:to>
      <xdr:col>45</xdr:col>
      <xdr:colOff>177800</xdr:colOff>
      <xdr:row>94</xdr:row>
      <xdr:rowOff>93653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172607"/>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13486</xdr:rowOff>
    </xdr:from>
    <xdr:to>
      <xdr:col>41</xdr:col>
      <xdr:colOff>50800</xdr:colOff>
      <xdr:row>94</xdr:row>
      <xdr:rowOff>56307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29786"/>
          <a:ext cx="889000" cy="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165384</xdr:rowOff>
    </xdr:from>
    <xdr:to>
      <xdr:col>55</xdr:col>
      <xdr:colOff>50800</xdr:colOff>
      <xdr:row>94</xdr:row>
      <xdr:rowOff>95534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16811</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96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150648</xdr:rowOff>
    </xdr:from>
    <xdr:to>
      <xdr:col>50</xdr:col>
      <xdr:colOff>165100</xdr:colOff>
      <xdr:row>93</xdr:row>
      <xdr:rowOff>80798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97325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6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42853</xdr:rowOff>
    </xdr:from>
    <xdr:to>
      <xdr:col>46</xdr:col>
      <xdr:colOff>38100</xdr:colOff>
      <xdr:row>94</xdr:row>
      <xdr:rowOff>144453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1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160980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93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5507</xdr:rowOff>
    </xdr:from>
    <xdr:to>
      <xdr:col>41</xdr:col>
      <xdr:colOff>101600</xdr:colOff>
      <xdr:row>94</xdr:row>
      <xdr:rowOff>107107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12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123634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897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134136</xdr:rowOff>
    </xdr:from>
    <xdr:to>
      <xdr:col>36</xdr:col>
      <xdr:colOff>165100</xdr:colOff>
      <xdr:row>94</xdr:row>
      <xdr:rowOff>64286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80813</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85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103451</xdr:rowOff>
    </xdr:from>
    <xdr:to>
      <xdr:col>85</xdr:col>
      <xdr:colOff>127000</xdr:colOff>
      <xdr:row>36</xdr:row>
      <xdr:rowOff>111060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932751"/>
          <a:ext cx="838200" cy="35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103451</xdr:rowOff>
    </xdr:from>
    <xdr:to>
      <xdr:col>81</xdr:col>
      <xdr:colOff>50800</xdr:colOff>
      <xdr:row>37</xdr:row>
      <xdr:rowOff>22102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932751"/>
          <a:ext cx="889000" cy="43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22102</xdr:rowOff>
    </xdr:from>
    <xdr:to>
      <xdr:col>76</xdr:col>
      <xdr:colOff>114300</xdr:colOff>
      <xdr:row>37</xdr:row>
      <xdr:rowOff>25291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65752"/>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25291</xdr:rowOff>
    </xdr:from>
    <xdr:to>
      <xdr:col>71</xdr:col>
      <xdr:colOff>177800</xdr:colOff>
      <xdr:row>37</xdr:row>
      <xdr:rowOff>28230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36894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60260</xdr:rowOff>
    </xdr:from>
    <xdr:to>
      <xdr:col>85</xdr:col>
      <xdr:colOff>177800</xdr:colOff>
      <xdr:row>36</xdr:row>
      <xdr:rowOff>161860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38687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1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52651</xdr:rowOff>
    </xdr:from>
    <xdr:to>
      <xdr:col>81</xdr:col>
      <xdr:colOff>101600</xdr:colOff>
      <xdr:row>34</xdr:row>
      <xdr:rowOff>154251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170778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65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142752</xdr:rowOff>
    </xdr:from>
    <xdr:to>
      <xdr:col>76</xdr:col>
      <xdr:colOff>165100</xdr:colOff>
      <xdr:row>37</xdr:row>
      <xdr:rowOff>72902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1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64029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0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145941</xdr:rowOff>
    </xdr:from>
    <xdr:to>
      <xdr:col>72</xdr:col>
      <xdr:colOff>38100</xdr:colOff>
      <xdr:row>37</xdr:row>
      <xdr:rowOff>76091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67218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1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148880</xdr:rowOff>
    </xdr:from>
    <xdr:to>
      <xdr:col>67</xdr:col>
      <xdr:colOff>101600</xdr:colOff>
      <xdr:row>37</xdr:row>
      <xdr:rowOff>79030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70157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7309</xdr:rowOff>
    </xdr:from>
    <xdr:to>
      <xdr:col>85</xdr:col>
      <xdr:colOff>127000</xdr:colOff>
      <xdr:row>56</xdr:row>
      <xdr:rowOff>12900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08509"/>
          <a:ext cx="838200" cy="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159990</xdr:rowOff>
    </xdr:from>
    <xdr:to>
      <xdr:col>81</xdr:col>
      <xdr:colOff>50800</xdr:colOff>
      <xdr:row>56</xdr:row>
      <xdr:rowOff>12900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418290"/>
          <a:ext cx="889000" cy="1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159990</xdr:rowOff>
    </xdr:from>
    <xdr:to>
      <xdr:col>76</xdr:col>
      <xdr:colOff>114300</xdr:colOff>
      <xdr:row>55</xdr:row>
      <xdr:rowOff>139055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18290"/>
          <a:ext cx="889000" cy="15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94309</xdr:rowOff>
    </xdr:from>
    <xdr:to>
      <xdr:col>71</xdr:col>
      <xdr:colOff>177800</xdr:colOff>
      <xdr:row>55</xdr:row>
      <xdr:rowOff>139055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181159"/>
          <a:ext cx="889000" cy="38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127959</xdr:rowOff>
    </xdr:from>
    <xdr:to>
      <xdr:col>85</xdr:col>
      <xdr:colOff>177800</xdr:colOff>
      <xdr:row>56</xdr:row>
      <xdr:rowOff>58109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106386</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3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133550</xdr:rowOff>
    </xdr:from>
    <xdr:to>
      <xdr:col>81</xdr:col>
      <xdr:colOff>101600</xdr:colOff>
      <xdr:row>56</xdr:row>
      <xdr:rowOff>63700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6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80227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3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109190</xdr:rowOff>
    </xdr:from>
    <xdr:to>
      <xdr:col>76</xdr:col>
      <xdr:colOff>165100</xdr:colOff>
      <xdr:row>55</xdr:row>
      <xdr:rowOff>39340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55867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4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88255</xdr:rowOff>
    </xdr:from>
    <xdr:to>
      <xdr:col>72</xdr:col>
      <xdr:colOff>38100</xdr:colOff>
      <xdr:row>56</xdr:row>
      <xdr:rowOff>18405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34932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43509</xdr:rowOff>
    </xdr:from>
    <xdr:to>
      <xdr:col>67</xdr:col>
      <xdr:colOff>101600</xdr:colOff>
      <xdr:row>53</xdr:row>
      <xdr:rowOff>145109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1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161636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890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139353</xdr:rowOff>
    </xdr:from>
    <xdr:to>
      <xdr:col>85</xdr:col>
      <xdr:colOff>127000</xdr:colOff>
      <xdr:row>78</xdr:row>
      <xdr:rowOff>139362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512453"/>
          <a:ext cx="8382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139280</xdr:rowOff>
    </xdr:from>
    <xdr:to>
      <xdr:col>81</xdr:col>
      <xdr:colOff>50800</xdr:colOff>
      <xdr:row>78</xdr:row>
      <xdr:rowOff>139362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380"/>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134131</xdr:rowOff>
    </xdr:from>
    <xdr:to>
      <xdr:col>76</xdr:col>
      <xdr:colOff>114300</xdr:colOff>
      <xdr:row>78</xdr:row>
      <xdr:rowOff>139280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723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55685</xdr:rowOff>
    </xdr:from>
    <xdr:to>
      <xdr:col>71</xdr:col>
      <xdr:colOff>177800</xdr:colOff>
      <xdr:row>78</xdr:row>
      <xdr:rowOff>134131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428785"/>
          <a:ext cx="889000" cy="7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88553</xdr:rowOff>
    </xdr:from>
    <xdr:to>
      <xdr:col>85</xdr:col>
      <xdr:colOff>177800</xdr:colOff>
      <xdr:row>79</xdr:row>
      <xdr:rowOff>18703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3480</xdr:rowOff>
    </xdr:from>
    <xdr:ext cx="313932"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88562</xdr:rowOff>
    </xdr:from>
    <xdr:to>
      <xdr:col>81</xdr:col>
      <xdr:colOff>101600</xdr:colOff>
      <xdr:row>79</xdr:row>
      <xdr:rowOff>18712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9839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24333" y="13554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88480</xdr:rowOff>
    </xdr:from>
    <xdr:to>
      <xdr:col>76</xdr:col>
      <xdr:colOff>165100</xdr:colOff>
      <xdr:row>79</xdr:row>
      <xdr:rowOff>18630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9757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35333" y="13554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83331</xdr:rowOff>
    </xdr:from>
    <xdr:to>
      <xdr:col>72</xdr:col>
      <xdr:colOff>38100</xdr:colOff>
      <xdr:row>79</xdr:row>
      <xdr:rowOff>13481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4608</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4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xdr:rowOff>
    </xdr:from>
    <xdr:to>
      <xdr:col>67</xdr:col>
      <xdr:colOff>101600</xdr:colOff>
      <xdr:row>78</xdr:row>
      <xdr:rowOff>106485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97612</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47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68387</xdr:rowOff>
    </xdr:from>
    <xdr:to>
      <xdr:col>85</xdr:col>
      <xdr:colOff>127000</xdr:colOff>
      <xdr:row>95</xdr:row>
      <xdr:rowOff>89430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56137"/>
          <a:ext cx="8382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77653</xdr:rowOff>
    </xdr:from>
    <xdr:to>
      <xdr:col>81</xdr:col>
      <xdr:colOff>50800</xdr:colOff>
      <xdr:row>95</xdr:row>
      <xdr:rowOff>89430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365403"/>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77653</xdr:rowOff>
    </xdr:from>
    <xdr:to>
      <xdr:col>76</xdr:col>
      <xdr:colOff>114300</xdr:colOff>
      <xdr:row>95</xdr:row>
      <xdr:rowOff>107522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65403"/>
          <a:ext cx="8890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107522</xdr:rowOff>
    </xdr:from>
    <xdr:to>
      <xdr:col>71</xdr:col>
      <xdr:colOff>177800</xdr:colOff>
      <xdr:row>95</xdr:row>
      <xdr:rowOff>144638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95272"/>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17587</xdr:rowOff>
    </xdr:from>
    <xdr:to>
      <xdr:col>85</xdr:col>
      <xdr:colOff>177800</xdr:colOff>
      <xdr:row>95</xdr:row>
      <xdr:rowOff>119187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0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40464</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56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38630</xdr:rowOff>
    </xdr:from>
    <xdr:to>
      <xdr:col>81</xdr:col>
      <xdr:colOff>101600</xdr:colOff>
      <xdr:row>95</xdr:row>
      <xdr:rowOff>140230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156757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26853</xdr:rowOff>
    </xdr:from>
    <xdr:to>
      <xdr:col>76</xdr:col>
      <xdr:colOff>165100</xdr:colOff>
      <xdr:row>95</xdr:row>
      <xdr:rowOff>128453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144980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08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56722</xdr:rowOff>
    </xdr:from>
    <xdr:to>
      <xdr:col>72</xdr:col>
      <xdr:colOff>38100</xdr:colOff>
      <xdr:row>95</xdr:row>
      <xdr:rowOff>158322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3399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1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93838</xdr:rowOff>
    </xdr:from>
    <xdr:to>
      <xdr:col>67</xdr:col>
      <xdr:colOff>101600</xdr:colOff>
      <xdr:row>96</xdr:row>
      <xdr:rowOff>23988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40515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15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民生費は、</a:t>
          </a:r>
          <a:r>
            <a:rPr kumimoji="1" lang="en-US" altLang="ja-JP" sz="1300" baseline="0">
              <a:latin typeface="ＭＳ Ｐゴシック" panose="020B0600070205080204" pitchFamily="50" charset="-128"/>
              <a:ea typeface="ＭＳ Ｐゴシック" panose="020B0600070205080204" pitchFamily="50" charset="-128"/>
            </a:rPr>
            <a:t>226,636</a:t>
          </a:r>
          <a:r>
            <a:rPr kumimoji="1" lang="ja-JP" altLang="en-US" sz="1300" baseline="0">
              <a:latin typeface="ＭＳ Ｐゴシック" panose="020B0600070205080204" pitchFamily="50" charset="-128"/>
              <a:ea typeface="ＭＳ Ｐゴシック" panose="020B0600070205080204" pitchFamily="50" charset="-128"/>
            </a:rPr>
            <a:t>円と前年度に比べ</a:t>
          </a:r>
          <a:r>
            <a:rPr kumimoji="1" lang="en-US" altLang="ja-JP" sz="1300" baseline="0">
              <a:latin typeface="ＭＳ Ｐゴシック" panose="020B0600070205080204" pitchFamily="50" charset="-128"/>
              <a:ea typeface="ＭＳ Ｐゴシック" panose="020B0600070205080204" pitchFamily="50" charset="-128"/>
            </a:rPr>
            <a:t>34,897</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18.2</a:t>
          </a:r>
          <a:r>
            <a:rPr kumimoji="1" lang="ja-JP" altLang="en-US" sz="1300" baseline="0">
              <a:latin typeface="ＭＳ Ｐゴシック" panose="020B0600070205080204" pitchFamily="50" charset="-128"/>
              <a:ea typeface="ＭＳ Ｐゴシック" panose="020B0600070205080204" pitchFamily="50" charset="-128"/>
            </a:rPr>
            <a:t>％）増となっています。これは、国費で実施された「低所得の子育て世帯生活支援特別給付金事業」や「子育て世帯への臨時特別給付事業」に係る事業費が増加したことが主な要因です。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衛生費は、</a:t>
          </a:r>
          <a:r>
            <a:rPr kumimoji="1" lang="en-US" altLang="ja-JP" sz="1300" baseline="0">
              <a:latin typeface="ＭＳ Ｐゴシック" panose="020B0600070205080204" pitchFamily="50" charset="-128"/>
              <a:ea typeface="ＭＳ Ｐゴシック" panose="020B0600070205080204" pitchFamily="50" charset="-128"/>
            </a:rPr>
            <a:t>102,663</a:t>
          </a:r>
          <a:r>
            <a:rPr kumimoji="1" lang="ja-JP" altLang="en-US" sz="1300" baseline="0">
              <a:latin typeface="ＭＳ Ｐゴシック" panose="020B0600070205080204" pitchFamily="50" charset="-128"/>
              <a:ea typeface="ＭＳ Ｐゴシック" panose="020B0600070205080204" pitchFamily="50" charset="-128"/>
            </a:rPr>
            <a:t>円と前年度に比べ</a:t>
          </a:r>
          <a:r>
            <a:rPr kumimoji="1" lang="en-US" altLang="ja-JP" sz="1300" baseline="0">
              <a:latin typeface="ＭＳ Ｐゴシック" panose="020B0600070205080204" pitchFamily="50" charset="-128"/>
              <a:ea typeface="ＭＳ Ｐゴシック" panose="020B0600070205080204" pitchFamily="50" charset="-128"/>
            </a:rPr>
            <a:t>25,024</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32.2</a:t>
          </a:r>
          <a:r>
            <a:rPr kumimoji="1" lang="ja-JP" altLang="en-US" sz="1300" baseline="0">
              <a:latin typeface="ＭＳ Ｐゴシック" panose="020B0600070205080204" pitchFamily="50" charset="-128"/>
              <a:ea typeface="ＭＳ Ｐゴシック" panose="020B0600070205080204" pitchFamily="50" charset="-128"/>
            </a:rPr>
            <a:t>％）増となっています。これは、国費で実施された「新型コロナウイルスワクチン接種事業」に係る事業費が増加したことが主な要因です。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農林水産業費は、</a:t>
          </a:r>
          <a:r>
            <a:rPr kumimoji="1" lang="en-US" altLang="ja-JP" sz="1300" baseline="0">
              <a:latin typeface="ＭＳ Ｐゴシック" panose="020B0600070205080204" pitchFamily="50" charset="-128"/>
              <a:ea typeface="ＭＳ Ｐゴシック" panose="020B0600070205080204" pitchFamily="50" charset="-128"/>
            </a:rPr>
            <a:t>102,154</a:t>
          </a:r>
          <a:r>
            <a:rPr kumimoji="1" lang="ja-JP" altLang="en-US" sz="1300" baseline="0">
              <a:latin typeface="ＭＳ Ｐゴシック" panose="020B0600070205080204" pitchFamily="50" charset="-128"/>
              <a:ea typeface="ＭＳ Ｐゴシック" panose="020B0600070205080204" pitchFamily="50" charset="-128"/>
            </a:rPr>
            <a:t>円と前年度に比べ</a:t>
          </a:r>
          <a:r>
            <a:rPr kumimoji="1" lang="en-US" altLang="ja-JP" sz="1300" baseline="0">
              <a:latin typeface="ＭＳ Ｐゴシック" panose="020B0600070205080204" pitchFamily="50" charset="-128"/>
              <a:ea typeface="ＭＳ Ｐゴシック" panose="020B0600070205080204" pitchFamily="50" charset="-128"/>
            </a:rPr>
            <a:t>48,627</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90.8</a:t>
          </a:r>
          <a:r>
            <a:rPr kumimoji="1" lang="ja-JP" altLang="en-US" sz="1300" baseline="0">
              <a:latin typeface="ＭＳ Ｐゴシック" panose="020B0600070205080204" pitchFamily="50" charset="-128"/>
              <a:ea typeface="ＭＳ Ｐゴシック" panose="020B0600070205080204" pitchFamily="50" charset="-128"/>
            </a:rPr>
            <a:t>％）増となっています。これは、新型コロナウイルス感染症対応地方創生臨時交付金を活用し、第一次産業事業者に対して支援を行ったことが主な要因です。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商工費は、</a:t>
          </a:r>
          <a:r>
            <a:rPr kumimoji="1" lang="en-US" altLang="ja-JP" sz="1300" baseline="0">
              <a:latin typeface="ＭＳ Ｐゴシック" panose="020B0600070205080204" pitchFamily="50" charset="-128"/>
              <a:ea typeface="ＭＳ Ｐゴシック" panose="020B0600070205080204" pitchFamily="50" charset="-128"/>
            </a:rPr>
            <a:t>49,911</a:t>
          </a:r>
          <a:r>
            <a:rPr kumimoji="1" lang="ja-JP" altLang="en-US" sz="1300" baseline="0">
              <a:latin typeface="ＭＳ Ｐゴシック" panose="020B0600070205080204" pitchFamily="50" charset="-128"/>
              <a:ea typeface="ＭＳ Ｐゴシック" panose="020B0600070205080204" pitchFamily="50" charset="-128"/>
            </a:rPr>
            <a:t>円と前年度比べ</a:t>
          </a:r>
          <a:r>
            <a:rPr kumimoji="1" lang="en-US" altLang="ja-JP" sz="1300" baseline="0">
              <a:latin typeface="ＭＳ Ｐゴシック" panose="020B0600070205080204" pitchFamily="50" charset="-128"/>
              <a:ea typeface="ＭＳ Ｐゴシック" panose="020B0600070205080204" pitchFamily="50" charset="-128"/>
            </a:rPr>
            <a:t>6,729</a:t>
          </a:r>
          <a:r>
            <a:rPr kumimoji="1" lang="ja-JP" altLang="en-US" sz="1300" baseline="0">
              <a:latin typeface="ＭＳ Ｐゴシック" panose="020B0600070205080204" pitchFamily="50" charset="-128"/>
              <a:ea typeface="ＭＳ Ｐゴシック" panose="020B0600070205080204" pitchFamily="50" charset="-128"/>
            </a:rPr>
            <a:t>円（</a:t>
          </a:r>
          <a:r>
            <a:rPr kumimoji="1" lang="en-US" altLang="ja-JP" sz="1300" baseline="0">
              <a:latin typeface="ＭＳ Ｐゴシック" panose="020B0600070205080204" pitchFamily="50" charset="-128"/>
              <a:ea typeface="ＭＳ Ｐゴシック" panose="020B0600070205080204" pitchFamily="50" charset="-128"/>
            </a:rPr>
            <a:t>11.9</a:t>
          </a:r>
          <a:r>
            <a:rPr kumimoji="1" lang="ja-JP" altLang="en-US" sz="1300" baseline="0">
              <a:latin typeface="ＭＳ Ｐゴシック" panose="020B0600070205080204" pitchFamily="50" charset="-128"/>
              <a:ea typeface="ＭＳ Ｐゴシック" panose="020B0600070205080204" pitchFamily="50" charset="-128"/>
            </a:rPr>
            <a:t>％）減となっていますが、令和元年度以前と比較すると高い水準にあります。これは、新型コロナウイルス感染症対応地方創生臨時交付金を活用し、消費活性化対策事業（クーポン券事業）等を実施したことが主な要因で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a:t>
          </a:r>
          <a:r>
            <a:rPr kumimoji="1" lang="en-US" altLang="ja-JP" sz="1400">
              <a:latin typeface="ＭＳ ゴシック" pitchFamily="49" charset="-128"/>
              <a:ea typeface="ＭＳ ゴシック" pitchFamily="49" charset="-128"/>
            </a:rPr>
            <a:t>37.54</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2.27</a:t>
          </a:r>
          <a:r>
            <a:rPr kumimoji="1" lang="ja-JP" altLang="en-US" sz="1400">
              <a:latin typeface="ＭＳ ゴシック" pitchFamily="49" charset="-128"/>
              <a:ea typeface="ＭＳ ゴシック" pitchFamily="49" charset="-128"/>
            </a:rPr>
            <a:t>％となっています。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年度においても地方財政法第</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条第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項に基づく基金への積立を行っていますが、今後も老朽化している公共施設の改修や天売複合化施設の整備等の大型事業が予定されており、基金の取崩しを伴う財政運営となることから、財政状況の悪化を招くことのないよう可能な限り現水準の維持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すべての会計を通じて赤字額はなく、健全な財政状況と言えます。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■個別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一般会計は、毎年黒字で推移している状況にあり、引き続き計画的に事業を実施し、健全な財政運営を維持していきます。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水道事業会計は、一般会計に依存しない独立採算制の事業です。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繰上償還による利息軽減や各種の経費削減努力により黒字額を維持している状況にあります。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水道事業会計以外の会計は、毎年黒字で推移しているものの、これは繰入金による補てんによるものであるため、今後は、一般会計からの繰入れを可能な限り減少させるよう、より一層の経費削減と歳入の確保を図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7327970</v>
      </c>
      <c r="BO4" s="410"/>
      <c r="BP4" s="410"/>
      <c r="BQ4" s="410"/>
      <c r="BR4" s="410"/>
      <c r="BS4" s="410"/>
      <c r="BT4" s="410"/>
      <c r="BU4" s="411"/>
      <c r="BV4" s="409">
        <v>7635993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0.3</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7129577</v>
      </c>
      <c r="BO5" s="447"/>
      <c r="BP5" s="447"/>
      <c r="BQ5" s="447"/>
      <c r="BR5" s="447"/>
      <c r="BS5" s="447"/>
      <c r="BT5" s="447"/>
      <c r="BU5" s="448"/>
      <c r="BV5" s="446">
        <v>7469142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83.8</v>
      </c>
      <c r="CU5" s="444"/>
      <c r="CV5" s="444"/>
      <c r="CW5" s="444"/>
      <c r="CX5" s="444"/>
      <c r="CY5" s="444"/>
      <c r="CZ5" s="444"/>
      <c r="DA5" s="445"/>
      <c r="DB5" s="443">
        <v>86.2</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198393</v>
      </c>
      <c r="BO6" s="447"/>
      <c r="BP6" s="447"/>
      <c r="BQ6" s="447"/>
      <c r="BR6" s="447"/>
      <c r="BS6" s="447"/>
      <c r="BT6" s="447"/>
      <c r="BU6" s="448"/>
      <c r="BV6" s="446">
        <v>166851</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85.9</v>
      </c>
      <c r="CU6" s="484"/>
      <c r="CV6" s="484"/>
      <c r="CW6" s="484"/>
      <c r="CX6" s="484"/>
      <c r="CY6" s="484"/>
      <c r="CZ6" s="484"/>
      <c r="DA6" s="485"/>
      <c r="DB6" s="483">
        <v>88.6</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6106</v>
      </c>
      <c r="BO7" s="447"/>
      <c r="BP7" s="447"/>
      <c r="BQ7" s="447"/>
      <c r="BR7" s="447"/>
      <c r="BS7" s="447"/>
      <c r="BT7" s="447"/>
      <c r="BU7" s="448"/>
      <c r="BV7" s="446">
        <v>156430</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4160365</v>
      </c>
      <c r="CU7" s="447"/>
      <c r="CV7" s="447"/>
      <c r="CW7" s="447"/>
      <c r="CX7" s="447"/>
      <c r="CY7" s="447"/>
      <c r="CZ7" s="447"/>
      <c r="DA7" s="448"/>
      <c r="DB7" s="446">
        <v>3910264</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109</v>
      </c>
      <c r="AV8" s="479"/>
      <c r="AW8" s="479"/>
      <c r="AX8" s="479"/>
      <c r="AY8" s="480" t="s">
        <v>110</v>
      </c>
      <c r="AZ8" s="481"/>
      <c r="BA8" s="481"/>
      <c r="BB8" s="481"/>
      <c r="BC8" s="481"/>
      <c r="BD8" s="481"/>
      <c r="BE8" s="481"/>
      <c r="BF8" s="481"/>
      <c r="BG8" s="481"/>
      <c r="BH8" s="481"/>
      <c r="BI8" s="481"/>
      <c r="BJ8" s="481"/>
      <c r="BK8" s="481"/>
      <c r="BL8" s="481"/>
      <c r="BM8" s="482"/>
      <c r="BN8" s="446">
        <v>192287</v>
      </c>
      <c r="BO8" s="447"/>
      <c r="BP8" s="447"/>
      <c r="BQ8" s="447"/>
      <c r="BR8" s="447"/>
      <c r="BS8" s="447"/>
      <c r="BT8" s="447"/>
      <c r="BU8" s="448"/>
      <c r="BV8" s="446">
        <v>10421</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row>
    <row r="9" spans="1:119" ht="18.75" customHeight="1" thickBot="1" x14ac:dyDescent="0.2">
      <c r="A9" s="178"/>
      <c r="B9" s="440" t="s">
        <v>112</v>
      </c>
      <c r="C9" s="441"/>
      <c r="D9" s="441"/>
      <c r="E9" s="441"/>
      <c r="F9" s="441"/>
      <c r="G9" s="441"/>
      <c r="H9" s="441"/>
      <c r="I9" s="441"/>
      <c r="J9" s="441"/>
      <c r="K9" s="489"/>
      <c r="L9" s="490" t="s">
        <v>113</v>
      </c>
      <c r="M9" s="491"/>
      <c r="N9" s="491"/>
      <c r="O9" s="491"/>
      <c r="P9" s="491"/>
      <c r="Q9" s="492"/>
      <c r="R9" s="493">
        <v>6548</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109</v>
      </c>
      <c r="AV9" s="479"/>
      <c r="AW9" s="479"/>
      <c r="AX9" s="479"/>
      <c r="AY9" s="480" t="s">
        <v>116</v>
      </c>
      <c r="AZ9" s="481"/>
      <c r="BA9" s="481"/>
      <c r="BB9" s="481"/>
      <c r="BC9" s="481"/>
      <c r="BD9" s="481"/>
      <c r="BE9" s="481"/>
      <c r="BF9" s="481"/>
      <c r="BG9" s="481"/>
      <c r="BH9" s="481"/>
      <c r="BI9" s="481"/>
      <c r="BJ9" s="481"/>
      <c r="BK9" s="481"/>
      <c r="BL9" s="481"/>
      <c r="BM9" s="482"/>
      <c r="BN9" s="446">
        <v>181866</v>
      </c>
      <c r="BO9" s="447"/>
      <c r="BP9" s="447"/>
      <c r="BQ9" s="447"/>
      <c r="BR9" s="447"/>
      <c r="BS9" s="447"/>
      <c r="BT9" s="447"/>
      <c r="BU9" s="448"/>
      <c r="BV9" s="446">
        <v>-20100</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16.8</v>
      </c>
      <c r="CU9" s="444"/>
      <c r="CV9" s="444"/>
      <c r="CW9" s="444"/>
      <c r="CX9" s="444"/>
      <c r="CY9" s="444"/>
      <c r="CZ9" s="444"/>
      <c r="DA9" s="445"/>
      <c r="DB9" s="443">
        <v>17.7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118</v>
      </c>
      <c r="M10" s="476"/>
      <c r="N10" s="476"/>
      <c r="O10" s="476"/>
      <c r="P10" s="476"/>
      <c r="Q10" s="477"/>
      <c r="R10" s="497">
        <v>7327</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5219</v>
      </c>
      <c r="BO10" s="447"/>
      <c r="BP10" s="447"/>
      <c r="BQ10" s="447"/>
      <c r="BR10" s="447"/>
      <c r="BS10" s="447"/>
      <c r="BT10" s="447"/>
      <c r="BU10" s="448"/>
      <c r="BV10" s="446">
        <v>15277</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126</v>
      </c>
      <c r="AV11" s="479"/>
      <c r="AW11" s="479"/>
      <c r="AX11" s="479"/>
      <c r="AY11" s="480" t="s">
        <v>127</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128</v>
      </c>
      <c r="CE11" s="450"/>
      <c r="CF11" s="450"/>
      <c r="CG11" s="450"/>
      <c r="CH11" s="450"/>
      <c r="CI11" s="450"/>
      <c r="CJ11" s="450"/>
      <c r="CK11" s="450"/>
      <c r="CL11" s="450"/>
      <c r="CM11" s="450"/>
      <c r="CN11" s="450"/>
      <c r="CO11" s="450"/>
      <c r="CP11" s="450"/>
      <c r="CQ11" s="450"/>
      <c r="CR11" s="450"/>
      <c r="CS11" s="451"/>
      <c r="CT11" s="486" t="s">
        <v>129</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6531</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109</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20000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6499</v>
      </c>
      <c r="S13" s="531"/>
      <c r="T13" s="531"/>
      <c r="U13" s="531"/>
      <c r="V13" s="532"/>
      <c r="W13" s="462" t="s">
        <v>140</v>
      </c>
      <c r="X13" s="463"/>
      <c r="Y13" s="463"/>
      <c r="Z13" s="463"/>
      <c r="AA13" s="463"/>
      <c r="AB13" s="453"/>
      <c r="AC13" s="497">
        <v>691</v>
      </c>
      <c r="AD13" s="498"/>
      <c r="AE13" s="498"/>
      <c r="AF13" s="498"/>
      <c r="AG13" s="540"/>
      <c r="AH13" s="497">
        <v>661</v>
      </c>
      <c r="AI13" s="498"/>
      <c r="AJ13" s="498"/>
      <c r="AK13" s="498"/>
      <c r="AL13" s="499"/>
      <c r="AM13" s="475" t="s">
        <v>141</v>
      </c>
      <c r="AN13" s="476"/>
      <c r="AO13" s="476"/>
      <c r="AP13" s="476"/>
      <c r="AQ13" s="476"/>
      <c r="AR13" s="476"/>
      <c r="AS13" s="476"/>
      <c r="AT13" s="477"/>
      <c r="AU13" s="478" t="s">
        <v>120</v>
      </c>
      <c r="AV13" s="479"/>
      <c r="AW13" s="479"/>
      <c r="AX13" s="479"/>
      <c r="AY13" s="480" t="s">
        <v>142</v>
      </c>
      <c r="AZ13" s="481"/>
      <c r="BA13" s="481"/>
      <c r="BB13" s="481"/>
      <c r="BC13" s="481"/>
      <c r="BD13" s="481"/>
      <c r="BE13" s="481"/>
      <c r="BF13" s="481"/>
      <c r="BG13" s="481"/>
      <c r="BH13" s="481"/>
      <c r="BI13" s="481"/>
      <c r="BJ13" s="481"/>
      <c r="BK13" s="481"/>
      <c r="BL13" s="481"/>
      <c r="BM13" s="482"/>
      <c r="BN13" s="446">
        <v>187085</v>
      </c>
      <c r="BO13" s="447"/>
      <c r="BP13" s="447"/>
      <c r="BQ13" s="447"/>
      <c r="BR13" s="447"/>
      <c r="BS13" s="447"/>
      <c r="BT13" s="447"/>
      <c r="BU13" s="448"/>
      <c r="BV13" s="446">
        <v>-24823</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9.9</v>
      </c>
      <c r="CU13" s="444"/>
      <c r="CV13" s="444"/>
      <c r="CW13" s="444"/>
      <c r="CX13" s="444"/>
      <c r="CY13" s="444"/>
      <c r="CZ13" s="444"/>
      <c r="DA13" s="445"/>
      <c r="DB13" s="443">
        <v>10.4</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144</v>
      </c>
      <c r="M14" s="528"/>
      <c r="N14" s="528"/>
      <c r="O14" s="528"/>
      <c r="P14" s="528"/>
      <c r="Q14" s="529"/>
      <c r="R14" s="530">
        <v>6661</v>
      </c>
      <c r="S14" s="531"/>
      <c r="T14" s="531"/>
      <c r="U14" s="531"/>
      <c r="V14" s="532"/>
      <c r="W14" s="436"/>
      <c r="X14" s="437"/>
      <c r="Y14" s="437"/>
      <c r="Z14" s="437"/>
      <c r="AA14" s="437"/>
      <c r="AB14" s="426"/>
      <c r="AC14" s="533">
        <v>20.7</v>
      </c>
      <c r="AD14" s="534"/>
      <c r="AE14" s="534"/>
      <c r="AF14" s="534"/>
      <c r="AG14" s="535"/>
      <c r="AH14" s="533">
        <v>19.899999999999999</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t="s">
        <v>130</v>
      </c>
      <c r="CU14" s="545"/>
      <c r="CV14" s="545"/>
      <c r="CW14" s="545"/>
      <c r="CX14" s="545"/>
      <c r="CY14" s="545"/>
      <c r="CZ14" s="545"/>
      <c r="DA14" s="546"/>
      <c r="DB14" s="544">
        <v>6.8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146</v>
      </c>
      <c r="N15" s="538"/>
      <c r="O15" s="538"/>
      <c r="P15" s="538"/>
      <c r="Q15" s="539"/>
      <c r="R15" s="530">
        <v>6627</v>
      </c>
      <c r="S15" s="531"/>
      <c r="T15" s="531"/>
      <c r="U15" s="531"/>
      <c r="V15" s="532"/>
      <c r="W15" s="462" t="s">
        <v>147</v>
      </c>
      <c r="X15" s="463"/>
      <c r="Y15" s="463"/>
      <c r="Z15" s="463"/>
      <c r="AA15" s="463"/>
      <c r="AB15" s="453"/>
      <c r="AC15" s="497">
        <v>424</v>
      </c>
      <c r="AD15" s="498"/>
      <c r="AE15" s="498"/>
      <c r="AF15" s="498"/>
      <c r="AG15" s="540"/>
      <c r="AH15" s="497">
        <v>470</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736201</v>
      </c>
      <c r="BO15" s="410"/>
      <c r="BP15" s="410"/>
      <c r="BQ15" s="410"/>
      <c r="BR15" s="410"/>
      <c r="BS15" s="410"/>
      <c r="BT15" s="410"/>
      <c r="BU15" s="411"/>
      <c r="BV15" s="409">
        <v>769806</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12.7</v>
      </c>
      <c r="AD16" s="534"/>
      <c r="AE16" s="534"/>
      <c r="AF16" s="534"/>
      <c r="AG16" s="535"/>
      <c r="AH16" s="533">
        <v>14.2</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3851237</v>
      </c>
      <c r="BO16" s="447"/>
      <c r="BP16" s="447"/>
      <c r="BQ16" s="447"/>
      <c r="BR16" s="447"/>
      <c r="BS16" s="447"/>
      <c r="BT16" s="447"/>
      <c r="BU16" s="448"/>
      <c r="BV16" s="446">
        <v>3607137</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2219</v>
      </c>
      <c r="AD17" s="498"/>
      <c r="AE17" s="498"/>
      <c r="AF17" s="498"/>
      <c r="AG17" s="540"/>
      <c r="AH17" s="497">
        <v>2185</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908808</v>
      </c>
      <c r="BO17" s="447"/>
      <c r="BP17" s="447"/>
      <c r="BQ17" s="447"/>
      <c r="BR17" s="447"/>
      <c r="BS17" s="447"/>
      <c r="BT17" s="447"/>
      <c r="BU17" s="448"/>
      <c r="BV17" s="446">
        <v>953291</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472.65</v>
      </c>
      <c r="M18" s="570"/>
      <c r="N18" s="570"/>
      <c r="O18" s="570"/>
      <c r="P18" s="570"/>
      <c r="Q18" s="570"/>
      <c r="R18" s="571"/>
      <c r="S18" s="571"/>
      <c r="T18" s="571"/>
      <c r="U18" s="571"/>
      <c r="V18" s="572"/>
      <c r="W18" s="464"/>
      <c r="X18" s="465"/>
      <c r="Y18" s="465"/>
      <c r="Z18" s="465"/>
      <c r="AA18" s="465"/>
      <c r="AB18" s="456"/>
      <c r="AC18" s="573">
        <v>66.599999999999994</v>
      </c>
      <c r="AD18" s="574"/>
      <c r="AE18" s="574"/>
      <c r="AF18" s="574"/>
      <c r="AG18" s="575"/>
      <c r="AH18" s="573">
        <v>65.900000000000006</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3499573</v>
      </c>
      <c r="BO18" s="447"/>
      <c r="BP18" s="447"/>
      <c r="BQ18" s="447"/>
      <c r="BR18" s="447"/>
      <c r="BS18" s="447"/>
      <c r="BT18" s="447"/>
      <c r="BU18" s="448"/>
      <c r="BV18" s="446">
        <v>3366289</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14</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4536770</v>
      </c>
      <c r="BO19" s="447"/>
      <c r="BP19" s="447"/>
      <c r="BQ19" s="447"/>
      <c r="BR19" s="447"/>
      <c r="BS19" s="447"/>
      <c r="BT19" s="447"/>
      <c r="BU19" s="448"/>
      <c r="BV19" s="446">
        <v>4229959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3143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6348856</v>
      </c>
      <c r="BO22" s="410"/>
      <c r="BP22" s="410"/>
      <c r="BQ22" s="410"/>
      <c r="BR22" s="410"/>
      <c r="BS22" s="410"/>
      <c r="BT22" s="410"/>
      <c r="BU22" s="411"/>
      <c r="BV22" s="409">
        <v>6467430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5926364</v>
      </c>
      <c r="BO23" s="447"/>
      <c r="BP23" s="447"/>
      <c r="BQ23" s="447"/>
      <c r="BR23" s="447"/>
      <c r="BS23" s="447"/>
      <c r="BT23" s="447"/>
      <c r="BU23" s="448"/>
      <c r="BV23" s="446">
        <v>5979393</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8600</v>
      </c>
      <c r="R24" s="498"/>
      <c r="S24" s="498"/>
      <c r="T24" s="498"/>
      <c r="U24" s="498"/>
      <c r="V24" s="540"/>
      <c r="W24" s="592"/>
      <c r="X24" s="593"/>
      <c r="Y24" s="594"/>
      <c r="Z24" s="496" t="s">
        <v>172</v>
      </c>
      <c r="AA24" s="476"/>
      <c r="AB24" s="476"/>
      <c r="AC24" s="476"/>
      <c r="AD24" s="476"/>
      <c r="AE24" s="476"/>
      <c r="AF24" s="476"/>
      <c r="AG24" s="477"/>
      <c r="AH24" s="497">
        <v>106</v>
      </c>
      <c r="AI24" s="498"/>
      <c r="AJ24" s="498"/>
      <c r="AK24" s="498"/>
      <c r="AL24" s="540"/>
      <c r="AM24" s="497">
        <v>313336</v>
      </c>
      <c r="AN24" s="498"/>
      <c r="AO24" s="498"/>
      <c r="AP24" s="498"/>
      <c r="AQ24" s="498"/>
      <c r="AR24" s="540"/>
      <c r="AS24" s="497">
        <v>2956</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4427215</v>
      </c>
      <c r="BO24" s="447"/>
      <c r="BP24" s="447"/>
      <c r="BQ24" s="447"/>
      <c r="BR24" s="447"/>
      <c r="BS24" s="447"/>
      <c r="BT24" s="447"/>
      <c r="BU24" s="448"/>
      <c r="BV24" s="446">
        <v>4421948</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6850</v>
      </c>
      <c r="R25" s="498"/>
      <c r="S25" s="498"/>
      <c r="T25" s="498"/>
      <c r="U25" s="498"/>
      <c r="V25" s="540"/>
      <c r="W25" s="592"/>
      <c r="X25" s="593"/>
      <c r="Y25" s="594"/>
      <c r="Z25" s="496" t="s">
        <v>175</v>
      </c>
      <c r="AA25" s="476"/>
      <c r="AB25" s="476"/>
      <c r="AC25" s="476"/>
      <c r="AD25" s="476"/>
      <c r="AE25" s="476"/>
      <c r="AF25" s="476"/>
      <c r="AG25" s="477"/>
      <c r="AH25" s="497" t="s">
        <v>176</v>
      </c>
      <c r="AI25" s="498"/>
      <c r="AJ25" s="498"/>
      <c r="AK25" s="498"/>
      <c r="AL25" s="540"/>
      <c r="AM25" s="497" t="s">
        <v>176</v>
      </c>
      <c r="AN25" s="498"/>
      <c r="AO25" s="498"/>
      <c r="AP25" s="498"/>
      <c r="AQ25" s="498"/>
      <c r="AR25" s="540"/>
      <c r="AS25" s="497" t="s">
        <v>176</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459676</v>
      </c>
      <c r="BO25" s="410"/>
      <c r="BP25" s="410"/>
      <c r="BQ25" s="410"/>
      <c r="BR25" s="410"/>
      <c r="BS25" s="410"/>
      <c r="BT25" s="410"/>
      <c r="BU25" s="411"/>
      <c r="BV25" s="409">
        <v>426111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6050</v>
      </c>
      <c r="R26" s="498"/>
      <c r="S26" s="498"/>
      <c r="T26" s="498"/>
      <c r="U26" s="498"/>
      <c r="V26" s="540"/>
      <c r="W26" s="592"/>
      <c r="X26" s="593"/>
      <c r="Y26" s="594"/>
      <c r="Z26" s="496" t="s">
        <v>179</v>
      </c>
      <c r="AA26" s="598"/>
      <c r="AB26" s="598"/>
      <c r="AC26" s="598"/>
      <c r="AD26" s="598"/>
      <c r="AE26" s="598"/>
      <c r="AF26" s="598"/>
      <c r="AG26" s="599"/>
      <c r="AH26" s="497">
        <v>2</v>
      </c>
      <c r="AI26" s="498"/>
      <c r="AJ26" s="498"/>
      <c r="AK26" s="498"/>
      <c r="AL26" s="540"/>
      <c r="AM26" s="497" t="s">
        <v>180</v>
      </c>
      <c r="AN26" s="498"/>
      <c r="AO26" s="498"/>
      <c r="AP26" s="498"/>
      <c r="AQ26" s="498"/>
      <c r="AR26" s="540"/>
      <c r="AS26" s="497" t="s">
        <v>181</v>
      </c>
      <c r="AT26" s="498"/>
      <c r="AU26" s="498"/>
      <c r="AV26" s="498"/>
      <c r="AW26" s="498"/>
      <c r="AX26" s="499"/>
      <c r="AY26" s="449" t="s">
        <v>182</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176</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183</v>
      </c>
      <c r="F27" s="476"/>
      <c r="G27" s="476"/>
      <c r="H27" s="476"/>
      <c r="I27" s="476"/>
      <c r="J27" s="476"/>
      <c r="K27" s="477"/>
      <c r="L27" s="497">
        <v>1</v>
      </c>
      <c r="M27" s="498"/>
      <c r="N27" s="498"/>
      <c r="O27" s="498"/>
      <c r="P27" s="540"/>
      <c r="Q27" s="497">
        <v>2750</v>
      </c>
      <c r="R27" s="498"/>
      <c r="S27" s="498"/>
      <c r="T27" s="498"/>
      <c r="U27" s="498"/>
      <c r="V27" s="540"/>
      <c r="W27" s="592"/>
      <c r="X27" s="593"/>
      <c r="Y27" s="594"/>
      <c r="Z27" s="496" t="s">
        <v>184</v>
      </c>
      <c r="AA27" s="476"/>
      <c r="AB27" s="476"/>
      <c r="AC27" s="476"/>
      <c r="AD27" s="476"/>
      <c r="AE27" s="476"/>
      <c r="AF27" s="476"/>
      <c r="AG27" s="477"/>
      <c r="AH27" s="497" t="s">
        <v>130</v>
      </c>
      <c r="AI27" s="498"/>
      <c r="AJ27" s="498"/>
      <c r="AK27" s="498"/>
      <c r="AL27" s="540"/>
      <c r="AM27" s="497" t="s">
        <v>130</v>
      </c>
      <c r="AN27" s="498"/>
      <c r="AO27" s="498"/>
      <c r="AP27" s="498"/>
      <c r="AQ27" s="498"/>
      <c r="AR27" s="540"/>
      <c r="AS27" s="497" t="s">
        <v>130</v>
      </c>
      <c r="AT27" s="498"/>
      <c r="AU27" s="498"/>
      <c r="AV27" s="498"/>
      <c r="AW27" s="498"/>
      <c r="AX27" s="499"/>
      <c r="AY27" s="541" t="s">
        <v>185</v>
      </c>
      <c r="AZ27" s="542"/>
      <c r="BA27" s="542"/>
      <c r="BB27" s="542"/>
      <c r="BC27" s="542"/>
      <c r="BD27" s="542"/>
      <c r="BE27" s="542"/>
      <c r="BF27" s="542"/>
      <c r="BG27" s="542"/>
      <c r="BH27" s="542"/>
      <c r="BI27" s="542"/>
      <c r="BJ27" s="542"/>
      <c r="BK27" s="542"/>
      <c r="BL27" s="542"/>
      <c r="BM27" s="543"/>
      <c r="BN27" s="565" t="s">
        <v>176</v>
      </c>
      <c r="BO27" s="566"/>
      <c r="BP27" s="566"/>
      <c r="BQ27" s="566"/>
      <c r="BR27" s="566"/>
      <c r="BS27" s="566"/>
      <c r="BT27" s="566"/>
      <c r="BU27" s="567"/>
      <c r="BV27" s="565" t="s">
        <v>130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186</v>
      </c>
      <c r="F28" s="476"/>
      <c r="G28" s="476"/>
      <c r="H28" s="476"/>
      <c r="I28" s="476"/>
      <c r="J28" s="476"/>
      <c r="K28" s="477"/>
      <c r="L28" s="497">
        <v>1</v>
      </c>
      <c r="M28" s="498"/>
      <c r="N28" s="498"/>
      <c r="O28" s="498"/>
      <c r="P28" s="540"/>
      <c r="Q28" s="497">
        <v>2250</v>
      </c>
      <c r="R28" s="498"/>
      <c r="S28" s="498"/>
      <c r="T28" s="498"/>
      <c r="U28" s="498"/>
      <c r="V28" s="540"/>
      <c r="W28" s="592"/>
      <c r="X28" s="593"/>
      <c r="Y28" s="594"/>
      <c r="Z28" s="496" t="s">
        <v>187</v>
      </c>
      <c r="AA28" s="476"/>
      <c r="AB28" s="476"/>
      <c r="AC28" s="476"/>
      <c r="AD28" s="476"/>
      <c r="AE28" s="476"/>
      <c r="AF28" s="476"/>
      <c r="AG28" s="477"/>
      <c r="AH28" s="497" t="s">
        <v>129</v>
      </c>
      <c r="AI28" s="498"/>
      <c r="AJ28" s="498"/>
      <c r="AK28" s="498"/>
      <c r="AL28" s="540"/>
      <c r="AM28" s="497" t="s">
        <v>176</v>
      </c>
      <c r="AN28" s="498"/>
      <c r="AO28" s="498"/>
      <c r="AP28" s="498"/>
      <c r="AQ28" s="498"/>
      <c r="AR28" s="540"/>
      <c r="AS28" s="497" t="s">
        <v>176</v>
      </c>
      <c r="AT28" s="498"/>
      <c r="AU28" s="498"/>
      <c r="AV28" s="498"/>
      <c r="AW28" s="498"/>
      <c r="AX28" s="499"/>
      <c r="AY28" s="600" t="s">
        <v>188</v>
      </c>
      <c r="AZ28" s="601"/>
      <c r="BA28" s="601"/>
      <c r="BB28" s="602"/>
      <c r="BC28" s="406" t="s">
        <v>48</v>
      </c>
      <c r="BD28" s="407"/>
      <c r="BE28" s="407"/>
      <c r="BF28" s="407"/>
      <c r="BG28" s="407"/>
      <c r="BH28" s="407"/>
      <c r="BI28" s="407"/>
      <c r="BJ28" s="407"/>
      <c r="BK28" s="407"/>
      <c r="BL28" s="407"/>
      <c r="BM28" s="408"/>
      <c r="BN28" s="409">
        <v>1561904</v>
      </c>
      <c r="BO28" s="410"/>
      <c r="BP28" s="410"/>
      <c r="BQ28" s="410"/>
      <c r="BR28" s="410"/>
      <c r="BS28" s="410"/>
      <c r="BT28" s="410"/>
      <c r="BU28" s="411"/>
      <c r="BV28" s="409">
        <v>1556685</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189</v>
      </c>
      <c r="F29" s="476"/>
      <c r="G29" s="476"/>
      <c r="H29" s="476"/>
      <c r="I29" s="476"/>
      <c r="J29" s="476"/>
      <c r="K29" s="477"/>
      <c r="L29" s="497">
        <v>9</v>
      </c>
      <c r="M29" s="498"/>
      <c r="N29" s="498"/>
      <c r="O29" s="498"/>
      <c r="P29" s="540"/>
      <c r="Q29" s="497">
        <v>2000</v>
      </c>
      <c r="R29" s="498"/>
      <c r="S29" s="498"/>
      <c r="T29" s="498"/>
      <c r="U29" s="498"/>
      <c r="V29" s="540"/>
      <c r="W29" s="595"/>
      <c r="X29" s="596"/>
      <c r="Y29" s="597"/>
      <c r="Z29" s="496" t="s">
        <v>190</v>
      </c>
      <c r="AA29" s="476"/>
      <c r="AB29" s="476"/>
      <c r="AC29" s="476"/>
      <c r="AD29" s="476"/>
      <c r="AE29" s="476"/>
      <c r="AF29" s="476"/>
      <c r="AG29" s="477"/>
      <c r="AH29" s="497">
        <v>106</v>
      </c>
      <c r="AI29" s="498"/>
      <c r="AJ29" s="498"/>
      <c r="AK29" s="498"/>
      <c r="AL29" s="540"/>
      <c r="AM29" s="497">
        <v>313336</v>
      </c>
      <c r="AN29" s="498"/>
      <c r="AO29" s="498"/>
      <c r="AP29" s="498"/>
      <c r="AQ29" s="498"/>
      <c r="AR29" s="540"/>
      <c r="AS29" s="497">
        <v>2956</v>
      </c>
      <c r="AT29" s="498"/>
      <c r="AU29" s="498"/>
      <c r="AV29" s="498"/>
      <c r="AW29" s="498"/>
      <c r="AX29" s="499"/>
      <c r="AY29" s="603"/>
      <c r="AZ29" s="604"/>
      <c r="BA29" s="604"/>
      <c r="BB29" s="605"/>
      <c r="BC29" s="480" t="s">
        <v>191</v>
      </c>
      <c r="BD29" s="481"/>
      <c r="BE29" s="481"/>
      <c r="BF29" s="481"/>
      <c r="BG29" s="481"/>
      <c r="BH29" s="481"/>
      <c r="BI29" s="481"/>
      <c r="BJ29" s="481"/>
      <c r="BK29" s="481"/>
      <c r="BL29" s="481"/>
      <c r="BM29" s="482"/>
      <c r="BN29" s="446">
        <v>341228</v>
      </c>
      <c r="BO29" s="447"/>
      <c r="BP29" s="447"/>
      <c r="BQ29" s="447"/>
      <c r="BR29" s="447"/>
      <c r="BS29" s="447"/>
      <c r="BT29" s="447"/>
      <c r="BU29" s="448"/>
      <c r="BV29" s="446">
        <v>339227</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192</v>
      </c>
      <c r="X30" s="614"/>
      <c r="Y30" s="614"/>
      <c r="Z30" s="614"/>
      <c r="AA30" s="614"/>
      <c r="AB30" s="614"/>
      <c r="AC30" s="614"/>
      <c r="AD30" s="614"/>
      <c r="AE30" s="614"/>
      <c r="AF30" s="614"/>
      <c r="AG30" s="615"/>
      <c r="AH30" s="573">
        <v>94.7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1239974</v>
      </c>
      <c r="BO30" s="566"/>
      <c r="BP30" s="566"/>
      <c r="BQ30" s="566"/>
      <c r="BR30" s="566"/>
      <c r="BS30" s="566"/>
      <c r="BT30" s="566"/>
      <c r="BU30" s="567"/>
      <c r="BV30" s="565">
        <v>1179619</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193</v>
      </c>
      <c r="D32" s="609"/>
      <c r="E32" s="609"/>
      <c r="F32" s="609"/>
      <c r="G32" s="609"/>
      <c r="H32" s="609"/>
      <c r="I32" s="609"/>
      <c r="J32" s="609"/>
      <c r="K32" s="609"/>
      <c r="L32" s="609"/>
      <c r="M32" s="609"/>
      <c r="N32" s="609"/>
      <c r="O32" s="609"/>
      <c r="P32" s="609"/>
      <c r="Q32" s="609"/>
      <c r="R32" s="609"/>
      <c r="S32" s="609"/>
      <c r="U32" s="450" t="s">
        <v>194</v>
      </c>
      <c r="V32" s="450"/>
      <c r="W32" s="450"/>
      <c r="X32" s="450"/>
      <c r="Y32" s="450"/>
      <c r="Z32" s="450"/>
      <c r="AA32" s="450"/>
      <c r="AB32" s="450"/>
      <c r="AC32" s="450"/>
      <c r="AD32" s="450"/>
      <c r="AE32" s="450"/>
      <c r="AF32" s="450"/>
      <c r="AG32" s="450"/>
      <c r="AH32" s="450"/>
      <c r="AI32" s="450"/>
      <c r="AJ32" s="450"/>
      <c r="AK32" s="450"/>
      <c r="AM32" s="450" t="s">
        <v>195</v>
      </c>
      <c r="AN32" s="450"/>
      <c r="AO32" s="450"/>
      <c r="AP32" s="450"/>
      <c r="AQ32" s="450"/>
      <c r="AR32" s="450"/>
      <c r="AS32" s="450"/>
      <c r="AT32" s="450"/>
      <c r="AU32" s="450"/>
      <c r="AV32" s="450"/>
      <c r="AW32" s="450"/>
      <c r="AX32" s="450"/>
      <c r="AY32" s="450"/>
      <c r="AZ32" s="450"/>
      <c r="BA32" s="450"/>
      <c r="BB32" s="450"/>
      <c r="BC32" s="450"/>
      <c r="BE32" s="450" t="s">
        <v>196</v>
      </c>
      <c r="BF32" s="450"/>
      <c r="BG32" s="450"/>
      <c r="BH32" s="450"/>
      <c r="BI32" s="450"/>
      <c r="BJ32" s="450"/>
      <c r="BK32" s="450"/>
      <c r="BL32" s="450"/>
      <c r="BM32" s="450"/>
      <c r="BN32" s="450"/>
      <c r="BO32" s="450"/>
      <c r="BP32" s="450"/>
      <c r="BQ32" s="450"/>
      <c r="BR32" s="450"/>
      <c r="BS32" s="450"/>
      <c r="BT32" s="450"/>
      <c r="BU32" s="450"/>
      <c r="BW32" s="450" t="s">
        <v>197</v>
      </c>
      <c r="BX32" s="450"/>
      <c r="BY32" s="450"/>
      <c r="BZ32" s="450"/>
      <c r="CA32" s="450"/>
      <c r="CB32" s="450"/>
      <c r="CC32" s="450"/>
      <c r="CD32" s="450"/>
      <c r="CE32" s="450"/>
      <c r="CF32" s="450"/>
      <c r="CG32" s="450"/>
      <c r="CH32" s="450"/>
      <c r="CI32" s="450"/>
      <c r="CJ32" s="450"/>
      <c r="CK32" s="450"/>
      <c r="CL32" s="450"/>
      <c r="CM32" s="450"/>
      <c r="CO32" s="450" t="s">
        <v>198</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199</v>
      </c>
      <c r="D33" s="470"/>
      <c r="E33" s="435" t="s">
        <v>200</v>
      </c>
      <c r="F33" s="435"/>
      <c r="G33" s="435"/>
      <c r="H33" s="435"/>
      <c r="I33" s="435"/>
      <c r="J33" s="435"/>
      <c r="K33" s="435"/>
      <c r="L33" s="435"/>
      <c r="M33" s="435"/>
      <c r="N33" s="435"/>
      <c r="O33" s="435"/>
      <c r="P33" s="435"/>
      <c r="Q33" s="435"/>
      <c r="R33" s="435"/>
      <c r="S33" s="435"/>
      <c r="T33" s="203"/>
      <c r="U33" s="470" t="s">
        <v>201</v>
      </c>
      <c r="V33" s="470"/>
      <c r="W33" s="435" t="s">
        <v>202</v>
      </c>
      <c r="X33" s="435"/>
      <c r="Y33" s="435"/>
      <c r="Z33" s="435"/>
      <c r="AA33" s="435"/>
      <c r="AB33" s="435"/>
      <c r="AC33" s="435"/>
      <c r="AD33" s="435"/>
      <c r="AE33" s="435"/>
      <c r="AF33" s="435"/>
      <c r="AG33" s="435"/>
      <c r="AH33" s="435"/>
      <c r="AI33" s="435"/>
      <c r="AJ33" s="435"/>
      <c r="AK33" s="435"/>
      <c r="AL33" s="203"/>
      <c r="AM33" s="470" t="s">
        <v>203</v>
      </c>
      <c r="AN33" s="470"/>
      <c r="AO33" s="435" t="s">
        <v>202</v>
      </c>
      <c r="AP33" s="435"/>
      <c r="AQ33" s="435"/>
      <c r="AR33" s="435"/>
      <c r="AS33" s="435"/>
      <c r="AT33" s="435"/>
      <c r="AU33" s="435"/>
      <c r="AV33" s="435"/>
      <c r="AW33" s="435"/>
      <c r="AX33" s="435"/>
      <c r="AY33" s="435"/>
      <c r="AZ33" s="435"/>
      <c r="BA33" s="435"/>
      <c r="BB33" s="435"/>
      <c r="BC33" s="435"/>
      <c r="BD33" s="204"/>
      <c r="BE33" s="435" t="s">
        <v>204</v>
      </c>
      <c r="BF33" s="435"/>
      <c r="BG33" s="435" t="s">
        <v>205</v>
      </c>
      <c r="BH33" s="435"/>
      <c r="BI33" s="435"/>
      <c r="BJ33" s="435"/>
      <c r="BK33" s="435"/>
      <c r="BL33" s="435"/>
      <c r="BM33" s="435"/>
      <c r="BN33" s="435"/>
      <c r="BO33" s="435"/>
      <c r="BP33" s="435"/>
      <c r="BQ33" s="435"/>
      <c r="BR33" s="435"/>
      <c r="BS33" s="435"/>
      <c r="BT33" s="435"/>
      <c r="BU33" s="435"/>
      <c r="BV33" s="204"/>
      <c r="BW33" s="470" t="s">
        <v>204</v>
      </c>
      <c r="BX33" s="470"/>
      <c r="BY33" s="435" t="s">
        <v>206</v>
      </c>
      <c r="BZ33" s="435"/>
      <c r="CA33" s="435"/>
      <c r="CB33" s="435"/>
      <c r="CC33" s="435"/>
      <c r="CD33" s="435"/>
      <c r="CE33" s="435"/>
      <c r="CF33" s="435"/>
      <c r="CG33" s="435"/>
      <c r="CH33" s="435"/>
      <c r="CI33" s="435"/>
      <c r="CJ33" s="435"/>
      <c r="CK33" s="435"/>
      <c r="CL33" s="435"/>
      <c r="CM33" s="435"/>
      <c r="CN33" s="203"/>
      <c r="CO33" s="470" t="s">
        <v>199</v>
      </c>
      <c r="CP33" s="470"/>
      <c r="CQ33" s="435" t="s">
        <v>207</v>
      </c>
      <c r="CR33" s="435"/>
      <c r="CS33" s="435"/>
      <c r="CT33" s="435"/>
      <c r="CU33" s="435"/>
      <c r="CV33" s="435"/>
      <c r="CW33" s="435"/>
      <c r="CX33" s="435"/>
      <c r="CY33" s="435"/>
      <c r="CZ33" s="435"/>
      <c r="DA33" s="435"/>
      <c r="DB33" s="435"/>
      <c r="DC33" s="435"/>
      <c r="DD33" s="435"/>
      <c r="DE33" s="435"/>
      <c r="DF33" s="203"/>
      <c r="DG33" s="635" t="s">
        <v>208</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羽幌町一般会計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羽幌町国民健康保険事業特別会計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羽幌町水道事業会計</v>
      </c>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IF('各会計、関係団体の財政状況及び健全化判断比率'!B32="","",'各会計、関係団体の財政状況及び健全化判断比率'!B32)</f>
        <v>羽幌町簡易水道事業特別会計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羽幌町外２町村衛生施設組合</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羽幌町介護保険事業特別会計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IF('各会計、関係団体の財政状況及び健全化判断比率'!B33="","",'各会計、関係団体の財政状況及び健全化判断比率'!B33)</f>
        <v>羽幌町下水道事業特別会計</v>
      </c>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北留萌消防組合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羽幌町後期高齢者医療特別会計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f t="shared" si="1"/>
        <v>8</v>
      </c>
      <c r="BF36" s="636"/>
      <c r="BG36" s="637" t="str">
        <f>IF('各会計、関係団体の財政状況及び健全化判断比率'!B34="","",'各会計、関係団体の財政状況及び健全化判断比率'!B34)</f>
        <v>羽幌町港湾上屋事業特別会計</v>
      </c>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639" t="s">
        <v>210</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211</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212</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213</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214</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215</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216</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CrmiowEGf9WZ7lrV21/bCa7s32kHIPBfidvJZK46nxMRB1w6dz+iBa7xDdWj78nkwCBh85N8GeBgl4xvbsjsVA==" saltValue="FNg8TJNIYkX25QJMDY4QX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5" t="s">
        <v>577</v>
      </c>
      <c r="D34" s="1215"/>
      <c r="E34" s="1216"/>
      <c r="F34" s="32">
        <v>10.210000000000001</v>
      </c>
      <c r="G34" s="33">
        <v>7.99</v>
      </c>
      <c r="H34" s="33">
        <v>7.96</v>
      </c>
      <c r="I34" s="33">
        <v>7.14</v>
      </c>
      <c r="J34" s="34">
        <v>6.06</v>
      </c>
      <c r="K34" s="22"/>
      <c r="L34" s="22"/>
      <c r="M34" s="22"/>
      <c r="N34" s="22"/>
      <c r="O34" s="22"/>
      <c r="P34" s="22"/>
    </row>
    <row r="35" spans="1:16" ht="39" customHeight="1" x14ac:dyDescent="0.15">
      <c r="A35" s="22"/>
      <c r="B35" s="35"/>
      <c r="C35" s="1209" t="s">
        <v>578</v>
      </c>
      <c r="D35" s="1210"/>
      <c r="E35" s="1211"/>
      <c r="F35" s="36">
        <v>0.89</v>
      </c>
      <c r="G35" s="37">
        <v>0.75</v>
      </c>
      <c r="H35" s="37">
        <v>0.8</v>
      </c>
      <c r="I35" s="37">
        <v>0.26</v>
      </c>
      <c r="J35" s="38">
        <v>4.62</v>
      </c>
      <c r="K35" s="22"/>
      <c r="L35" s="22"/>
      <c r="M35" s="22"/>
      <c r="N35" s="22"/>
      <c r="O35" s="22"/>
      <c r="P35" s="22"/>
    </row>
    <row r="36" spans="1:16" ht="39" customHeight="1" x14ac:dyDescent="0.15">
      <c r="A36" s="22"/>
      <c r="B36" s="35"/>
      <c r="C36" s="1209" t="s">
        <v>579</v>
      </c>
      <c r="D36" s="1210"/>
      <c r="E36" s="1211"/>
      <c r="F36" s="36">
        <v>1.67</v>
      </c>
      <c r="G36" s="37">
        <v>0.9</v>
      </c>
      <c r="H36" s="37">
        <v>0.25</v>
      </c>
      <c r="I36" s="37">
        <v>0.21</v>
      </c>
      <c r="J36" s="38">
        <v>1.22</v>
      </c>
      <c r="K36" s="22"/>
      <c r="L36" s="22"/>
      <c r="M36" s="22"/>
      <c r="N36" s="22"/>
      <c r="O36" s="22"/>
      <c r="P36" s="22"/>
    </row>
    <row r="37" spans="1:16" ht="39" customHeight="1" x14ac:dyDescent="0.15">
      <c r="A37" s="22"/>
      <c r="B37" s="35"/>
      <c r="C37" s="1209" t="s">
        <v>580</v>
      </c>
      <c r="D37" s="1210"/>
      <c r="E37" s="1211"/>
      <c r="F37" s="36">
        <v>0</v>
      </c>
      <c r="G37" s="37">
        <v>0.01</v>
      </c>
      <c r="H37" s="37">
        <v>0</v>
      </c>
      <c r="I37" s="37">
        <v>0</v>
      </c>
      <c r="J37" s="38">
        <v>0.01</v>
      </c>
      <c r="K37" s="22"/>
      <c r="L37" s="22"/>
      <c r="M37" s="22"/>
      <c r="N37" s="22"/>
      <c r="O37" s="22"/>
      <c r="P37" s="22"/>
    </row>
    <row r="38" spans="1:16" ht="39" customHeight="1" x14ac:dyDescent="0.15">
      <c r="A38" s="22"/>
      <c r="B38" s="35"/>
      <c r="C38" s="1209" t="s">
        <v>581</v>
      </c>
      <c r="D38" s="1210"/>
      <c r="E38" s="1211"/>
      <c r="F38" s="36">
        <v>0</v>
      </c>
      <c r="G38" s="37">
        <v>0</v>
      </c>
      <c r="H38" s="37">
        <v>0</v>
      </c>
      <c r="I38" s="37">
        <v>0</v>
      </c>
      <c r="J38" s="38">
        <v>0</v>
      </c>
      <c r="K38" s="22"/>
      <c r="L38" s="22"/>
      <c r="M38" s="22"/>
      <c r="N38" s="22"/>
      <c r="O38" s="22"/>
      <c r="P38" s="22"/>
    </row>
    <row r="39" spans="1:16" ht="39" customHeight="1" x14ac:dyDescent="0.15">
      <c r="A39" s="22"/>
      <c r="B39" s="35"/>
      <c r="C39" s="1209" t="s">
        <v>582</v>
      </c>
      <c r="D39" s="1210"/>
      <c r="E39" s="1211"/>
      <c r="F39" s="36">
        <v>0</v>
      </c>
      <c r="G39" s="37">
        <v>0</v>
      </c>
      <c r="H39" s="37">
        <v>0</v>
      </c>
      <c r="I39" s="37">
        <v>0</v>
      </c>
      <c r="J39" s="38">
        <v>0</v>
      </c>
      <c r="K39" s="22"/>
      <c r="L39" s="22"/>
      <c r="M39" s="22"/>
      <c r="N39" s="22"/>
      <c r="O39" s="22"/>
      <c r="P39" s="22"/>
    </row>
    <row r="40" spans="1:16" ht="39" customHeight="1" x14ac:dyDescent="0.15">
      <c r="A40" s="22"/>
      <c r="B40" s="35"/>
      <c r="C40" s="1209" t="s">
        <v>583</v>
      </c>
      <c r="D40" s="1210"/>
      <c r="E40" s="1211"/>
      <c r="F40" s="36">
        <v>0.91</v>
      </c>
      <c r="G40" s="37">
        <v>0.02</v>
      </c>
      <c r="H40" s="37">
        <v>0.24</v>
      </c>
      <c r="I40" s="37">
        <v>0</v>
      </c>
      <c r="J40" s="38">
        <v>0</v>
      </c>
      <c r="K40" s="22"/>
      <c r="L40" s="22"/>
      <c r="M40" s="22"/>
      <c r="N40" s="22"/>
      <c r="O40" s="22"/>
      <c r="P40" s="22"/>
    </row>
    <row r="41" spans="1:16" ht="39" customHeight="1" x14ac:dyDescent="0.15">
      <c r="A41" s="22"/>
      <c r="B41" s="35"/>
      <c r="C41" s="1209" t="s">
        <v>584</v>
      </c>
      <c r="D41" s="1210"/>
      <c r="E41" s="1211"/>
      <c r="F41" s="36">
        <v>0</v>
      </c>
      <c r="G41" s="37">
        <v>0</v>
      </c>
      <c r="H41" s="37">
        <v>0</v>
      </c>
      <c r="I41" s="37">
        <v>0</v>
      </c>
      <c r="J41" s="38">
        <v>0</v>
      </c>
      <c r="K41" s="22"/>
      <c r="L41" s="22"/>
      <c r="M41" s="22"/>
      <c r="N41" s="22"/>
      <c r="O41" s="22"/>
      <c r="P41" s="22"/>
    </row>
    <row r="42" spans="1:16" ht="39" customHeight="1" x14ac:dyDescent="0.15">
      <c r="A42" s="22"/>
      <c r="B42" s="39"/>
      <c r="C42" s="1209" t="s">
        <v>585</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586</v>
      </c>
      <c r="D43" s="1213"/>
      <c r="E43" s="1214"/>
      <c r="F43" s="41" t="s">
        <v>527</v>
      </c>
      <c r="G43" s="42" t="s">
        <v>527</v>
      </c>
      <c r="H43" s="42" t="s">
        <v>527</v>
      </c>
      <c r="I43" s="42" t="s">
        <v>527</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me/ZQXJ/c54D+gPvCr5JXeAfHYDm4pDdPSDMLQtQ5Kk3gp1AGKUm4HNNOFTmvAilYqQKKP4DCTtX2YTKXcZ6g==" saltValue="SOVQ/Qoawt9fJ+eR0dIi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786</v>
      </c>
      <c r="L45" s="60">
        <v>836</v>
      </c>
      <c r="M45" s="60">
        <v>857</v>
      </c>
      <c r="N45" s="60">
        <v>823</v>
      </c>
      <c r="O45" s="61">
        <v>837</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527</v>
      </c>
      <c r="L46" s="64" t="s">
        <v>527</v>
      </c>
      <c r="M46" s="64" t="s">
        <v>527</v>
      </c>
      <c r="N46" s="64" t="s">
        <v>527</v>
      </c>
      <c r="O46" s="65" t="s">
        <v>527</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527</v>
      </c>
      <c r="L47" s="64" t="s">
        <v>527</v>
      </c>
      <c r="M47" s="64" t="s">
        <v>527</v>
      </c>
      <c r="N47" s="64" t="s">
        <v>527</v>
      </c>
      <c r="O47" s="65" t="s">
        <v>527</v>
      </c>
      <c r="P47" s="48"/>
      <c r="Q47" s="48"/>
      <c r="R47" s="48"/>
      <c r="S47" s="48"/>
      <c r="T47" s="48"/>
      <c r="U47" s="48"/>
    </row>
    <row r="48" spans="1:21" ht="30.75" customHeight="1" x14ac:dyDescent="0.15">
      <c r="A48" s="48"/>
      <c r="B48" s="1219"/>
      <c r="C48" s="1220"/>
      <c r="D48" s="62"/>
      <c r="E48" s="1225" t="s">
        <v>15</v>
      </c>
      <c r="F48" s="1225"/>
      <c r="G48" s="1225"/>
      <c r="H48" s="1225"/>
      <c r="I48" s="1225"/>
      <c r="J48" s="1226"/>
      <c r="K48" s="63">
        <v>310</v>
      </c>
      <c r="L48" s="64">
        <v>298</v>
      </c>
      <c r="M48" s="64">
        <v>291</v>
      </c>
      <c r="N48" s="64">
        <v>283</v>
      </c>
      <c r="O48" s="65">
        <v>273</v>
      </c>
      <c r="P48" s="48"/>
      <c r="Q48" s="48"/>
      <c r="R48" s="48"/>
      <c r="S48" s="48"/>
      <c r="T48" s="48"/>
      <c r="U48" s="48"/>
    </row>
    <row r="49" spans="1:21" ht="30.75" customHeight="1" x14ac:dyDescent="0.15">
      <c r="A49" s="48"/>
      <c r="B49" s="1219"/>
      <c r="C49" s="1220"/>
      <c r="D49" s="62"/>
      <c r="E49" s="1225" t="s">
        <v>16</v>
      </c>
      <c r="F49" s="1225"/>
      <c r="G49" s="1225"/>
      <c r="H49" s="1225"/>
      <c r="I49" s="1225"/>
      <c r="J49" s="1226"/>
      <c r="K49" s="63">
        <v>94</v>
      </c>
      <c r="L49" s="64">
        <v>28</v>
      </c>
      <c r="M49" s="64">
        <v>14</v>
      </c>
      <c r="N49" s="64">
        <v>14</v>
      </c>
      <c r="O49" s="65">
        <v>11</v>
      </c>
      <c r="P49" s="48"/>
      <c r="Q49" s="48"/>
      <c r="R49" s="48"/>
      <c r="S49" s="48"/>
      <c r="T49" s="48"/>
      <c r="U49" s="48"/>
    </row>
    <row r="50" spans="1:21" ht="30.75" customHeight="1" x14ac:dyDescent="0.15">
      <c r="A50" s="48"/>
      <c r="B50" s="1219"/>
      <c r="C50" s="1220"/>
      <c r="D50" s="62"/>
      <c r="E50" s="1225" t="s">
        <v>17</v>
      </c>
      <c r="F50" s="1225"/>
      <c r="G50" s="1225"/>
      <c r="H50" s="1225"/>
      <c r="I50" s="1225"/>
      <c r="J50" s="1226"/>
      <c r="K50" s="63">
        <v>3</v>
      </c>
      <c r="L50" s="64">
        <v>4</v>
      </c>
      <c r="M50" s="64">
        <v>4</v>
      </c>
      <c r="N50" s="64">
        <v>3</v>
      </c>
      <c r="O50" s="65">
        <v>3</v>
      </c>
      <c r="P50" s="48"/>
      <c r="Q50" s="48"/>
      <c r="R50" s="48"/>
      <c r="S50" s="48"/>
      <c r="T50" s="48"/>
      <c r="U50" s="48"/>
    </row>
    <row r="51" spans="1:21" ht="30.75" customHeight="1" x14ac:dyDescent="0.15">
      <c r="A51" s="48"/>
      <c r="B51" s="1221"/>
      <c r="C51" s="1222"/>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846</v>
      </c>
      <c r="L52" s="64">
        <v>848</v>
      </c>
      <c r="M52" s="64">
        <v>824</v>
      </c>
      <c r="N52" s="64">
        <v>822</v>
      </c>
      <c r="O52" s="65">
        <v>808</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347</v>
      </c>
      <c r="L53" s="69">
        <v>318</v>
      </c>
      <c r="M53" s="69">
        <v>342</v>
      </c>
      <c r="N53" s="69">
        <v>301</v>
      </c>
      <c r="O53" s="70">
        <v>316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JdS0qcYimVjRyB6n8uQcVhNWyG4MnQlg661CYUzdxm0CFw8SO6THv1Cb3d3FIMy7XU1rTwSIcdvOnbQAPdDA==" saltValue="PGm4NIsbqd6THkEFN5JH0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M55" sqref="M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43" t="s">
        <v>30</v>
      </c>
      <c r="C41" s="1244"/>
      <c r="D41" s="102"/>
      <c r="E41" s="1249" t="s">
        <v>31</v>
      </c>
      <c r="F41" s="1249"/>
      <c r="G41" s="1249"/>
      <c r="H41" s="1250"/>
      <c r="I41" s="358">
        <v>6713</v>
      </c>
      <c r="J41" s="359">
        <v>6574</v>
      </c>
      <c r="K41" s="359">
        <v>6484</v>
      </c>
      <c r="L41" s="359">
        <v>6467</v>
      </c>
      <c r="M41" s="360">
        <v>6349</v>
      </c>
    </row>
    <row r="42" spans="2:13" ht="27.75" customHeight="1" x14ac:dyDescent="0.15">
      <c r="B42" s="1245"/>
      <c r="C42" s="1246"/>
      <c r="D42" s="103"/>
      <c r="E42" s="1251" t="s">
        <v>32</v>
      </c>
      <c r="F42" s="1251"/>
      <c r="G42" s="1251"/>
      <c r="H42" s="1252"/>
      <c r="I42" s="361" t="s">
        <v>527</v>
      </c>
      <c r="J42" s="362" t="s">
        <v>527</v>
      </c>
      <c r="K42" s="362" t="s">
        <v>527</v>
      </c>
      <c r="L42" s="362" t="s">
        <v>527</v>
      </c>
      <c r="M42" s="363" t="s">
        <v>527</v>
      </c>
    </row>
    <row r="43" spans="2:13" ht="27.75" customHeight="1" x14ac:dyDescent="0.15">
      <c r="B43" s="1245"/>
      <c r="C43" s="1246"/>
      <c r="D43" s="103"/>
      <c r="E43" s="1251" t="s">
        <v>33</v>
      </c>
      <c r="F43" s="1251"/>
      <c r="G43" s="1251"/>
      <c r="H43" s="1252"/>
      <c r="I43" s="361">
        <v>2606</v>
      </c>
      <c r="J43" s="362">
        <v>2402</v>
      </c>
      <c r="K43" s="362">
        <v>2181</v>
      </c>
      <c r="L43" s="362">
        <v>1925</v>
      </c>
      <c r="M43" s="363">
        <v>1653</v>
      </c>
    </row>
    <row r="44" spans="2:13" ht="27.75" customHeight="1" x14ac:dyDescent="0.15">
      <c r="B44" s="1245"/>
      <c r="C44" s="1246"/>
      <c r="D44" s="103"/>
      <c r="E44" s="1251" t="s">
        <v>34</v>
      </c>
      <c r="F44" s="1251"/>
      <c r="G44" s="1251"/>
      <c r="H44" s="1252"/>
      <c r="I44" s="361">
        <v>70</v>
      </c>
      <c r="J44" s="362">
        <v>43</v>
      </c>
      <c r="K44" s="362">
        <v>30</v>
      </c>
      <c r="L44" s="362">
        <v>16</v>
      </c>
      <c r="M44" s="363">
        <v>5</v>
      </c>
    </row>
    <row r="45" spans="2:13" ht="27.75" customHeight="1" x14ac:dyDescent="0.15">
      <c r="B45" s="1245"/>
      <c r="C45" s="1246"/>
      <c r="D45" s="103"/>
      <c r="E45" s="1251" t="s">
        <v>35</v>
      </c>
      <c r="F45" s="1251"/>
      <c r="G45" s="1251"/>
      <c r="H45" s="1252"/>
      <c r="I45" s="361">
        <v>1640</v>
      </c>
      <c r="J45" s="362">
        <v>1593</v>
      </c>
      <c r="K45" s="362">
        <v>1562</v>
      </c>
      <c r="L45" s="362">
        <v>1560</v>
      </c>
      <c r="M45" s="363">
        <v>1553</v>
      </c>
    </row>
    <row r="46" spans="2:13" ht="27.75" customHeight="1" x14ac:dyDescent="0.15">
      <c r="B46" s="1245"/>
      <c r="C46" s="1246"/>
      <c r="D46" s="104"/>
      <c r="E46" s="1251" t="s">
        <v>36</v>
      </c>
      <c r="F46" s="1251"/>
      <c r="G46" s="1251"/>
      <c r="H46" s="1252"/>
      <c r="I46" s="361" t="s">
        <v>527</v>
      </c>
      <c r="J46" s="362" t="s">
        <v>527</v>
      </c>
      <c r="K46" s="362" t="s">
        <v>527</v>
      </c>
      <c r="L46" s="362" t="s">
        <v>527</v>
      </c>
      <c r="M46" s="363" t="s">
        <v>527</v>
      </c>
    </row>
    <row r="47" spans="2:13" ht="27.75" customHeight="1" x14ac:dyDescent="0.15">
      <c r="B47" s="1245"/>
      <c r="C47" s="1246"/>
      <c r="D47" s="105"/>
      <c r="E47" s="1253" t="s">
        <v>37</v>
      </c>
      <c r="F47" s="1254"/>
      <c r="G47" s="1254"/>
      <c r="H47" s="1255"/>
      <c r="I47" s="361" t="s">
        <v>527</v>
      </c>
      <c r="J47" s="362" t="s">
        <v>527</v>
      </c>
      <c r="K47" s="362" t="s">
        <v>527</v>
      </c>
      <c r="L47" s="362" t="s">
        <v>527</v>
      </c>
      <c r="M47" s="363" t="s">
        <v>527</v>
      </c>
    </row>
    <row r="48" spans="2:13" ht="27.75" customHeight="1" x14ac:dyDescent="0.15">
      <c r="B48" s="1245"/>
      <c r="C48" s="1246"/>
      <c r="D48" s="103"/>
      <c r="E48" s="1251" t="s">
        <v>38</v>
      </c>
      <c r="F48" s="1251"/>
      <c r="G48" s="1251"/>
      <c r="H48" s="1252"/>
      <c r="I48" s="361" t="s">
        <v>527</v>
      </c>
      <c r="J48" s="362" t="s">
        <v>527</v>
      </c>
      <c r="K48" s="362" t="s">
        <v>527</v>
      </c>
      <c r="L48" s="362" t="s">
        <v>527</v>
      </c>
      <c r="M48" s="363" t="s">
        <v>527</v>
      </c>
    </row>
    <row r="49" spans="2:13" ht="27.75" customHeight="1" x14ac:dyDescent="0.15">
      <c r="B49" s="1247"/>
      <c r="C49" s="1248"/>
      <c r="D49" s="103"/>
      <c r="E49" s="1251" t="s">
        <v>39</v>
      </c>
      <c r="F49" s="1251"/>
      <c r="G49" s="1251"/>
      <c r="H49" s="1252"/>
      <c r="I49" s="361" t="s">
        <v>527</v>
      </c>
      <c r="J49" s="362" t="s">
        <v>527</v>
      </c>
      <c r="K49" s="362" t="s">
        <v>527</v>
      </c>
      <c r="L49" s="362" t="s">
        <v>527</v>
      </c>
      <c r="M49" s="363" t="s">
        <v>527</v>
      </c>
    </row>
    <row r="50" spans="2:13" ht="27.75" customHeight="1" x14ac:dyDescent="0.15">
      <c r="B50" s="1256" t="s">
        <v>40</v>
      </c>
      <c r="C50" s="1257"/>
      <c r="D50" s="106"/>
      <c r="E50" s="1251" t="s">
        <v>41</v>
      </c>
      <c r="F50" s="1251"/>
      <c r="G50" s="1251"/>
      <c r="H50" s="1252"/>
      <c r="I50" s="361">
        <v>3603</v>
      </c>
      <c r="J50" s="362">
        <v>3349</v>
      </c>
      <c r="K50" s="362">
        <v>3292</v>
      </c>
      <c r="L50" s="362">
        <v>3308</v>
      </c>
      <c r="M50" s="363">
        <v>3370</v>
      </c>
    </row>
    <row r="51" spans="2:13" ht="27.75" customHeight="1" x14ac:dyDescent="0.15">
      <c r="B51" s="1245"/>
      <c r="C51" s="1246"/>
      <c r="D51" s="103"/>
      <c r="E51" s="1251" t="s">
        <v>42</v>
      </c>
      <c r="F51" s="1251"/>
      <c r="G51" s="1251"/>
      <c r="H51" s="1252"/>
      <c r="I51" s="361">
        <v>601</v>
      </c>
      <c r="J51" s="362">
        <v>470</v>
      </c>
      <c r="K51" s="362">
        <v>463</v>
      </c>
      <c r="L51" s="362">
        <v>488</v>
      </c>
      <c r="M51" s="363">
        <v>504</v>
      </c>
    </row>
    <row r="52" spans="2:13" ht="27.75" customHeight="1" x14ac:dyDescent="0.15">
      <c r="B52" s="1247"/>
      <c r="C52" s="1248"/>
      <c r="D52" s="103"/>
      <c r="E52" s="1251" t="s">
        <v>43</v>
      </c>
      <c r="F52" s="1251"/>
      <c r="G52" s="1251"/>
      <c r="H52" s="1252"/>
      <c r="I52" s="361">
        <v>6532</v>
      </c>
      <c r="J52" s="362">
        <v>6302</v>
      </c>
      <c r="K52" s="362">
        <v>6127</v>
      </c>
      <c r="L52" s="362">
        <v>5955</v>
      </c>
      <c r="M52" s="363">
        <v>5757</v>
      </c>
    </row>
    <row r="53" spans="2:13" ht="27.75" customHeight="1" thickBot="1" x14ac:dyDescent="0.2">
      <c r="B53" s="1258" t="s">
        <v>44</v>
      </c>
      <c r="C53" s="1259"/>
      <c r="D53" s="107"/>
      <c r="E53" s="1260" t="s">
        <v>45</v>
      </c>
      <c r="F53" s="1260"/>
      <c r="G53" s="1260"/>
      <c r="H53" s="1261"/>
      <c r="I53" s="364">
        <v>293</v>
      </c>
      <c r="J53" s="365">
        <v>491</v>
      </c>
      <c r="K53" s="365">
        <v>374</v>
      </c>
      <c r="L53" s="365">
        <v>217</v>
      </c>
      <c r="M53" s="366">
        <v>-71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uTzugk7HO09BfswiXB8CQQIwfrIS8jfL/B/Fmg1zLOPmXRrH8er52XqS0RnDQ+YW2Pz/uJ+kvPyHxhaC/XXTkA==" saltValue="PEokJkkviajtReVgFV76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1"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571</v>
      </c>
      <c r="G54" s="116" t="s">
        <v>572</v>
      </c>
      <c r="H54" s="117" t="s">
        <v>573</v>
      </c>
    </row>
    <row r="55" spans="2:8" ht="52.5" customHeight="1" x14ac:dyDescent="0.15">
      <c r="B55" s="118"/>
      <c r="C55" s="1270" t="s">
        <v>48</v>
      </c>
      <c r="D55" s="1270"/>
      <c r="E55" s="1271"/>
      <c r="F55" s="119">
        <v>1561</v>
      </c>
      <c r="G55" s="119">
        <v>1557</v>
      </c>
      <c r="H55" s="120">
        <v>1562</v>
      </c>
    </row>
    <row r="56" spans="2:8" ht="52.5" customHeight="1" x14ac:dyDescent="0.15">
      <c r="B56" s="121"/>
      <c r="C56" s="1272" t="s">
        <v>49</v>
      </c>
      <c r="D56" s="1272"/>
      <c r="E56" s="1273"/>
      <c r="F56" s="122">
        <v>337</v>
      </c>
      <c r="G56" s="122">
        <v>339</v>
      </c>
      <c r="H56" s="123">
        <v>341</v>
      </c>
    </row>
    <row r="57" spans="2:8" ht="53.25" customHeight="1" x14ac:dyDescent="0.15">
      <c r="B57" s="121"/>
      <c r="C57" s="1274" t="s">
        <v>50</v>
      </c>
      <c r="D57" s="1274"/>
      <c r="E57" s="1275"/>
      <c r="F57" s="124">
        <v>1151</v>
      </c>
      <c r="G57" s="124">
        <v>1180</v>
      </c>
      <c r="H57" s="125">
        <v>1240</v>
      </c>
    </row>
    <row r="58" spans="2:8" ht="45.75" customHeight="1" x14ac:dyDescent="0.15">
      <c r="B58" s="126"/>
      <c r="C58" s="1262" t="s">
        <v>595</v>
      </c>
      <c r="D58" s="1263"/>
      <c r="E58" s="1264"/>
      <c r="F58" s="127">
        <v>311</v>
      </c>
      <c r="G58" s="127">
        <v>311</v>
      </c>
      <c r="H58" s="128">
        <v>312</v>
      </c>
    </row>
    <row r="59" spans="2:8" ht="45.75" customHeight="1" x14ac:dyDescent="0.15">
      <c r="B59" s="126"/>
      <c r="C59" s="1262" t="s">
        <v>596</v>
      </c>
      <c r="D59" s="1263"/>
      <c r="E59" s="1264"/>
      <c r="F59" s="127">
        <v>244</v>
      </c>
      <c r="G59" s="127">
        <v>214</v>
      </c>
      <c r="H59" s="128">
        <v>214</v>
      </c>
    </row>
    <row r="60" spans="2:8" ht="45.75" customHeight="1" x14ac:dyDescent="0.15">
      <c r="B60" s="126"/>
      <c r="C60" s="1262" t="s">
        <v>597</v>
      </c>
      <c r="D60" s="1263"/>
      <c r="E60" s="1264"/>
      <c r="F60" s="127">
        <v>194</v>
      </c>
      <c r="G60" s="127">
        <v>187</v>
      </c>
      <c r="H60" s="128">
        <v>180</v>
      </c>
    </row>
    <row r="61" spans="2:8" ht="45.75" customHeight="1" x14ac:dyDescent="0.15">
      <c r="B61" s="126"/>
      <c r="C61" s="1262" t="s">
        <v>598</v>
      </c>
      <c r="D61" s="1263"/>
      <c r="E61" s="1264"/>
      <c r="F61" s="127">
        <v>164</v>
      </c>
      <c r="G61" s="127">
        <v>164</v>
      </c>
      <c r="H61" s="128">
        <v>164</v>
      </c>
    </row>
    <row r="62" spans="2:8" ht="45.75" customHeight="1" thickBot="1" x14ac:dyDescent="0.2">
      <c r="B62" s="129"/>
      <c r="C62" s="1265" t="s">
        <v>599</v>
      </c>
      <c r="D62" s="1266"/>
      <c r="E62" s="1267"/>
      <c r="F62" s="130">
        <v>99</v>
      </c>
      <c r="G62" s="130">
        <v>114</v>
      </c>
      <c r="H62" s="131">
        <v>129</v>
      </c>
    </row>
    <row r="63" spans="2:8" ht="52.5" customHeight="1" thickBot="1" x14ac:dyDescent="0.2">
      <c r="B63" s="132"/>
      <c r="C63" s="1268" t="s">
        <v>51</v>
      </c>
      <c r="D63" s="1268"/>
      <c r="E63" s="1269"/>
      <c r="F63" s="133">
        <v>3050</v>
      </c>
      <c r="G63" s="133">
        <v>3076</v>
      </c>
      <c r="H63" s="134">
        <v>3143</v>
      </c>
    </row>
    <row r="64" spans="2:8" x14ac:dyDescent="0.15"/>
  </sheetData>
  <sheetProtection algorithmName="SHA-512" hashValue="3EgPSvWvs1LZ38t6USoQskERAWZrDI2+fPNMfnngisPyKUkwCTUK6zZcxCaYGbxW8ZnN8FNFV3bk3fiZg5/QfQ==" saltValue="D0+R+en963Qc14iEVSp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78822-A58C-48EB-AB73-505D27FC84FD}">
  <sheetPr>
    <pageSetUpPr fitToPage="1"/>
  </sheetPr>
  <dimension ref="A1:DE85"/>
  <sheetViews>
    <sheetView showGridLines="0" zoomScaleNormal="100" zoomScaleSheetLayoutView="55" workbookViewId="0">
      <selection activeCell="BM17" sqref="BM17"/>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9" t="s">
        <v>602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603</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569</v>
      </c>
      <c r="BQ50" s="1281"/>
      <c r="BR50" s="1281"/>
      <c r="BS50" s="1281"/>
      <c r="BT50" s="1281"/>
      <c r="BU50" s="1281"/>
      <c r="BV50" s="1281"/>
      <c r="BW50" s="1281"/>
      <c r="BX50" s="1281" t="s">
        <v>570</v>
      </c>
      <c r="BY50" s="1281"/>
      <c r="BZ50" s="1281"/>
      <c r="CA50" s="1281"/>
      <c r="CB50" s="1281"/>
      <c r="CC50" s="1281"/>
      <c r="CD50" s="1281"/>
      <c r="CE50" s="1281"/>
      <c r="CF50" s="1281" t="s">
        <v>571</v>
      </c>
      <c r="CG50" s="1281"/>
      <c r="CH50" s="1281"/>
      <c r="CI50" s="1281"/>
      <c r="CJ50" s="1281"/>
      <c r="CK50" s="1281"/>
      <c r="CL50" s="1281"/>
      <c r="CM50" s="1281"/>
      <c r="CN50" s="1281" t="s">
        <v>572</v>
      </c>
      <c r="CO50" s="1281"/>
      <c r="CP50" s="1281"/>
      <c r="CQ50" s="1281"/>
      <c r="CR50" s="1281"/>
      <c r="CS50" s="1281"/>
      <c r="CT50" s="1281"/>
      <c r="CU50" s="1281"/>
      <c r="CV50" s="1281" t="s">
        <v>573</v>
      </c>
      <c r="CW50" s="1281"/>
      <c r="CX50" s="1281"/>
      <c r="CY50" s="1281"/>
      <c r="CZ50" s="1281"/>
      <c r="DA50" s="1281"/>
      <c r="DB50" s="1281"/>
      <c r="DC50" s="1281"/>
    </row>
    <row r="51" spans="1:109" ht="13.5" customHeight="1" x14ac:dyDescent="0.15">
      <c r="B51" s="375"/>
      <c r="G51" s="1284"/>
      <c r="H51" s="1284"/>
      <c r="I51" s="1298"/>
      <c r="J51" s="1298"/>
      <c r="K51" s="1283"/>
      <c r="L51" s="1283"/>
      <c r="M51" s="1283"/>
      <c r="N51" s="1283"/>
      <c r="AM51" s="384"/>
      <c r="AN51" s="1279" t="s">
        <v>604</v>
      </c>
      <c r="AO51" s="1279"/>
      <c r="AP51" s="1279"/>
      <c r="AQ51" s="1279"/>
      <c r="AR51" s="1279"/>
      <c r="AS51" s="1279"/>
      <c r="AT51" s="1279"/>
      <c r="AU51" s="1279"/>
      <c r="AV51" s="1279"/>
      <c r="AW51" s="1279"/>
      <c r="AX51" s="1279"/>
      <c r="AY51" s="1279"/>
      <c r="AZ51" s="1279"/>
      <c r="BA51" s="1279"/>
      <c r="BB51" s="1279" t="s">
        <v>605</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76">
        <v>16.100000000000001</v>
      </c>
      <c r="BY51" s="1276"/>
      <c r="BZ51" s="1276"/>
      <c r="CA51" s="1276"/>
      <c r="CB51" s="1276"/>
      <c r="CC51" s="1276"/>
      <c r="CD51" s="1276"/>
      <c r="CE51" s="1276"/>
      <c r="CF51" s="1276">
        <v>12.2</v>
      </c>
      <c r="CG51" s="1276"/>
      <c r="CH51" s="1276"/>
      <c r="CI51" s="1276"/>
      <c r="CJ51" s="1276"/>
      <c r="CK51" s="1276"/>
      <c r="CL51" s="1276"/>
      <c r="CM51" s="1276"/>
      <c r="CN51" s="1276">
        <v>6.8</v>
      </c>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8"/>
      <c r="J52" s="1298"/>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76">
        <v>60.9</v>
      </c>
      <c r="BY53" s="1276"/>
      <c r="BZ53" s="1276"/>
      <c r="CA53" s="1276"/>
      <c r="CB53" s="1276"/>
      <c r="CC53" s="1276"/>
      <c r="CD53" s="1276"/>
      <c r="CE53" s="1276"/>
      <c r="CF53" s="1276">
        <v>65.5</v>
      </c>
      <c r="CG53" s="1276"/>
      <c r="CH53" s="1276"/>
      <c r="CI53" s="1276"/>
      <c r="CJ53" s="1276"/>
      <c r="CK53" s="1276"/>
      <c r="CL53" s="1276"/>
      <c r="CM53" s="1276"/>
      <c r="CN53" s="1276">
        <v>64.7</v>
      </c>
      <c r="CO53" s="1276"/>
      <c r="CP53" s="1276"/>
      <c r="CQ53" s="1276"/>
      <c r="CR53" s="1276"/>
      <c r="CS53" s="1276"/>
      <c r="CT53" s="1276"/>
      <c r="CU53" s="1276"/>
      <c r="CV53" s="1276">
        <v>60.9</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607</v>
      </c>
      <c r="AO55" s="1281"/>
      <c r="AP55" s="1281"/>
      <c r="AQ55" s="1281"/>
      <c r="AR55" s="1281"/>
      <c r="AS55" s="1281"/>
      <c r="AT55" s="1281"/>
      <c r="AU55" s="1281"/>
      <c r="AV55" s="1281"/>
      <c r="AW55" s="1281"/>
      <c r="AX55" s="1281"/>
      <c r="AY55" s="1281"/>
      <c r="AZ55" s="1281"/>
      <c r="BA55" s="1281"/>
      <c r="BB55" s="1279" t="s">
        <v>605</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76">
        <v>0</v>
      </c>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606</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76">
        <v>60.1</v>
      </c>
      <c r="BY57" s="1276"/>
      <c r="BZ57" s="1276"/>
      <c r="CA57" s="1276"/>
      <c r="CB57" s="1276"/>
      <c r="CC57" s="1276"/>
      <c r="CD57" s="1276"/>
      <c r="CE57" s="1276"/>
      <c r="CF57" s="1276">
        <v>61.6</v>
      </c>
      <c r="CG57" s="1276"/>
      <c r="CH57" s="1276"/>
      <c r="CI57" s="1276"/>
      <c r="CJ57" s="1276"/>
      <c r="CK57" s="1276"/>
      <c r="CL57" s="1276"/>
      <c r="CM57" s="1276"/>
      <c r="CN57" s="1276">
        <v>64</v>
      </c>
      <c r="CO57" s="1276"/>
      <c r="CP57" s="1276"/>
      <c r="CQ57" s="1276"/>
      <c r="CR57" s="1276"/>
      <c r="CS57" s="1276"/>
      <c r="CT57" s="1276"/>
      <c r="CU57" s="1276"/>
      <c r="CV57" s="1276">
        <v>64.900000000000006</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608</v>
      </c>
    </row>
    <row r="64" spans="1:109" x14ac:dyDescent="0.15">
      <c r="B64" s="375"/>
      <c r="G64" s="382"/>
      <c r="I64" s="395"/>
      <c r="J64" s="395"/>
      <c r="K64" s="395"/>
      <c r="L64" s="395"/>
      <c r="M64" s="395"/>
      <c r="N64" s="396"/>
      <c r="AM64" s="382"/>
      <c r="AN64" s="382" t="s">
        <v>601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9" t="s">
        <v>609</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603</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569</v>
      </c>
      <c r="BQ72" s="1281"/>
      <c r="BR72" s="1281"/>
      <c r="BS72" s="1281"/>
      <c r="BT72" s="1281"/>
      <c r="BU72" s="1281"/>
      <c r="BV72" s="1281"/>
      <c r="BW72" s="1281"/>
      <c r="BX72" s="1281" t="s">
        <v>570</v>
      </c>
      <c r="BY72" s="1281"/>
      <c r="BZ72" s="1281"/>
      <c r="CA72" s="1281"/>
      <c r="CB72" s="1281"/>
      <c r="CC72" s="1281"/>
      <c r="CD72" s="1281"/>
      <c r="CE72" s="1281"/>
      <c r="CF72" s="1281" t="s">
        <v>571</v>
      </c>
      <c r="CG72" s="1281"/>
      <c r="CH72" s="1281"/>
      <c r="CI72" s="1281"/>
      <c r="CJ72" s="1281"/>
      <c r="CK72" s="1281"/>
      <c r="CL72" s="1281"/>
      <c r="CM72" s="1281"/>
      <c r="CN72" s="1281" t="s">
        <v>572</v>
      </c>
      <c r="CO72" s="1281"/>
      <c r="CP72" s="1281"/>
      <c r="CQ72" s="1281"/>
      <c r="CR72" s="1281"/>
      <c r="CS72" s="1281"/>
      <c r="CT72" s="1281"/>
      <c r="CU72" s="1281"/>
      <c r="CV72" s="1281" t="s">
        <v>573</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604</v>
      </c>
      <c r="AO73" s="1279"/>
      <c r="AP73" s="1279"/>
      <c r="AQ73" s="1279"/>
      <c r="AR73" s="1279"/>
      <c r="AS73" s="1279"/>
      <c r="AT73" s="1279"/>
      <c r="AU73" s="1279"/>
      <c r="AV73" s="1279"/>
      <c r="AW73" s="1279"/>
      <c r="AX73" s="1279"/>
      <c r="AY73" s="1279"/>
      <c r="AZ73" s="1279"/>
      <c r="BA73" s="1279"/>
      <c r="BB73" s="1279" t="s">
        <v>605</v>
      </c>
      <c r="BC73" s="1279"/>
      <c r="BD73" s="1279"/>
      <c r="BE73" s="1279"/>
      <c r="BF73" s="1279"/>
      <c r="BG73" s="1279"/>
      <c r="BH73" s="1279"/>
      <c r="BI73" s="1279"/>
      <c r="BJ73" s="1279"/>
      <c r="BK73" s="1279"/>
      <c r="BL73" s="1279"/>
      <c r="BM73" s="1279"/>
      <c r="BN73" s="1279"/>
      <c r="BO73" s="1279"/>
      <c r="BP73" s="1276">
        <v>9.5</v>
      </c>
      <c r="BQ73" s="1276"/>
      <c r="BR73" s="1276"/>
      <c r="BS73" s="1276"/>
      <c r="BT73" s="1276"/>
      <c r="BU73" s="1276"/>
      <c r="BV73" s="1276"/>
      <c r="BW73" s="1276"/>
      <c r="BX73" s="1276">
        <v>16.100000000000001</v>
      </c>
      <c r="BY73" s="1276"/>
      <c r="BZ73" s="1276"/>
      <c r="CA73" s="1276"/>
      <c r="CB73" s="1276"/>
      <c r="CC73" s="1276"/>
      <c r="CD73" s="1276"/>
      <c r="CE73" s="1276"/>
      <c r="CF73" s="1276">
        <v>12.2</v>
      </c>
      <c r="CG73" s="1276"/>
      <c r="CH73" s="1276"/>
      <c r="CI73" s="1276"/>
      <c r="CJ73" s="1276"/>
      <c r="CK73" s="1276"/>
      <c r="CL73" s="1276"/>
      <c r="CM73" s="1276"/>
      <c r="CN73" s="1276">
        <v>6.8</v>
      </c>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610</v>
      </c>
      <c r="BC75" s="1279"/>
      <c r="BD75" s="1279"/>
      <c r="BE75" s="1279"/>
      <c r="BF75" s="1279"/>
      <c r="BG75" s="1279"/>
      <c r="BH75" s="1279"/>
      <c r="BI75" s="1279"/>
      <c r="BJ75" s="1279"/>
      <c r="BK75" s="1279"/>
      <c r="BL75" s="1279"/>
      <c r="BM75" s="1279"/>
      <c r="BN75" s="1279"/>
      <c r="BO75" s="1279"/>
      <c r="BP75" s="1276">
        <v>10.4</v>
      </c>
      <c r="BQ75" s="1276"/>
      <c r="BR75" s="1276"/>
      <c r="BS75" s="1276"/>
      <c r="BT75" s="1276"/>
      <c r="BU75" s="1276"/>
      <c r="BV75" s="1276"/>
      <c r="BW75" s="1276"/>
      <c r="BX75" s="1276">
        <v>10.9</v>
      </c>
      <c r="BY75" s="1276"/>
      <c r="BZ75" s="1276"/>
      <c r="CA75" s="1276"/>
      <c r="CB75" s="1276"/>
      <c r="CC75" s="1276"/>
      <c r="CD75" s="1276"/>
      <c r="CE75" s="1276"/>
      <c r="CF75" s="1276">
        <v>11</v>
      </c>
      <c r="CG75" s="1276"/>
      <c r="CH75" s="1276"/>
      <c r="CI75" s="1276"/>
      <c r="CJ75" s="1276"/>
      <c r="CK75" s="1276"/>
      <c r="CL75" s="1276"/>
      <c r="CM75" s="1276"/>
      <c r="CN75" s="1276">
        <v>10.4</v>
      </c>
      <c r="CO75" s="1276"/>
      <c r="CP75" s="1276"/>
      <c r="CQ75" s="1276"/>
      <c r="CR75" s="1276"/>
      <c r="CS75" s="1276"/>
      <c r="CT75" s="1276"/>
      <c r="CU75" s="1276"/>
      <c r="CV75" s="1276">
        <v>9.9</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607</v>
      </c>
      <c r="AO77" s="1281"/>
      <c r="AP77" s="1281"/>
      <c r="AQ77" s="1281"/>
      <c r="AR77" s="1281"/>
      <c r="AS77" s="1281"/>
      <c r="AT77" s="1281"/>
      <c r="AU77" s="1281"/>
      <c r="AV77" s="1281"/>
      <c r="AW77" s="1281"/>
      <c r="AX77" s="1281"/>
      <c r="AY77" s="1281"/>
      <c r="AZ77" s="1281"/>
      <c r="BA77" s="1281"/>
      <c r="BB77" s="1279" t="s">
        <v>605</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610</v>
      </c>
      <c r="BC79" s="1279"/>
      <c r="BD79" s="1279"/>
      <c r="BE79" s="1279"/>
      <c r="BF79" s="1279"/>
      <c r="BG79" s="1279"/>
      <c r="BH79" s="1279"/>
      <c r="BI79" s="1279"/>
      <c r="BJ79" s="1279"/>
      <c r="BK79" s="1279"/>
      <c r="BL79" s="1279"/>
      <c r="BM79" s="1279"/>
      <c r="BN79" s="1279"/>
      <c r="BO79" s="1279"/>
      <c r="BP79" s="1276">
        <v>8.5</v>
      </c>
      <c r="BQ79" s="1276"/>
      <c r="BR79" s="1276"/>
      <c r="BS79" s="1276"/>
      <c r="BT79" s="1276"/>
      <c r="BU79" s="1276"/>
      <c r="BV79" s="1276"/>
      <c r="BW79" s="1276"/>
      <c r="BX79" s="1276">
        <v>8.6</v>
      </c>
      <c r="BY79" s="1276"/>
      <c r="BZ79" s="1276"/>
      <c r="CA79" s="1276"/>
      <c r="CB79" s="1276"/>
      <c r="CC79" s="1276"/>
      <c r="CD79" s="1276"/>
      <c r="CE79" s="1276"/>
      <c r="CF79" s="1276">
        <v>8.6</v>
      </c>
      <c r="CG79" s="1276"/>
      <c r="CH79" s="1276"/>
      <c r="CI79" s="1276"/>
      <c r="CJ79" s="1276"/>
      <c r="CK79" s="1276"/>
      <c r="CL79" s="1276"/>
      <c r="CM79" s="1276"/>
      <c r="CN79" s="1276">
        <v>8.9</v>
      </c>
      <c r="CO79" s="1276"/>
      <c r="CP79" s="1276"/>
      <c r="CQ79" s="1276"/>
      <c r="CR79" s="1276"/>
      <c r="CS79" s="1276"/>
      <c r="CT79" s="1276"/>
      <c r="CU79" s="1276"/>
      <c r="CV79" s="1276">
        <v>8.9</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FP2G47wkknneay7elUgwibFL6GiwKOBazIgwa+ABk22wUwsLhh0V87+Q5FJPxm1fG+kVexUgxkZVD7Ajkucxw==" saltValue="1/qw71P7Du1B1FeK99dW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AFD1D-5E61-4DCD-8EBA-801A39670435}">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w/irzQjPjgMkMrw6SV+jvGJkmCXd0N3bmhRN9EQWTMzoJXTOuu/rshWWkrJReaD6iyfgvFs1wfJLD7dgVhIfVQ==" saltValue="J7kSLaimf0gXc9MnF+1P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72948-93D9-4EC2-9EF7-9D2C38BF54D1}">
  <sheetPr>
    <pageSetUpPr fitToPage="1"/>
  </sheetPr>
  <dimension ref="A1:DR125"/>
  <sheetViews>
    <sheetView showGridLines="0" zoomScaleNormal="100" zoomScaleSheetLayoutView="55" workbookViewId="0">
      <selection activeCell="BG113" sqref="BG113"/>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516</v>
      </c>
    </row>
  </sheetData>
  <sheetProtection algorithmName="SHA-512" hashValue="WoBTq1xb9LPXVcuX40UeVIAuGwJT4+tAGwzHZhU+f4ONgdTfWblHk2N4LRrVUC6pWHLSSgJ8nlEEh7fKgAOm4w==" saltValue="sIXerqjUjjqihEkWXFH/5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566</v>
      </c>
      <c r="G2" s="148"/>
      <c r="H2" s="149"/>
    </row>
    <row r="3" spans="1:8" x14ac:dyDescent="0.15">
      <c r="A3" s="145" t="s">
        <v>559</v>
      </c>
      <c r="B3" s="150"/>
      <c r="C3" s="151"/>
      <c r="D3" s="152">
        <v>142597</v>
      </c>
      <c r="E3" s="153"/>
      <c r="F3" s="154">
        <v>202870</v>
      </c>
      <c r="G3" s="155"/>
      <c r="H3" s="156"/>
    </row>
    <row r="4" spans="1:8" x14ac:dyDescent="0.15">
      <c r="A4" s="157"/>
      <c r="B4" s="158"/>
      <c r="C4" s="159"/>
      <c r="D4" s="160">
        <v>27976</v>
      </c>
      <c r="E4" s="161"/>
      <c r="F4" s="162">
        <v>79735</v>
      </c>
      <c r="G4" s="163"/>
      <c r="H4" s="164"/>
    </row>
    <row r="5" spans="1:8" x14ac:dyDescent="0.15">
      <c r="A5" s="145" t="s">
        <v>561</v>
      </c>
      <c r="B5" s="150"/>
      <c r="C5" s="151"/>
      <c r="D5" s="152">
        <v>113448</v>
      </c>
      <c r="E5" s="153"/>
      <c r="F5" s="154">
        <v>167497</v>
      </c>
      <c r="G5" s="155"/>
      <c r="H5" s="156"/>
    </row>
    <row r="6" spans="1:8" x14ac:dyDescent="0.15">
      <c r="A6" s="157"/>
      <c r="B6" s="158"/>
      <c r="C6" s="159"/>
      <c r="D6" s="160">
        <v>76273</v>
      </c>
      <c r="E6" s="161"/>
      <c r="F6" s="162">
        <v>82571</v>
      </c>
      <c r="G6" s="163"/>
      <c r="H6" s="164"/>
    </row>
    <row r="7" spans="1:8" x14ac:dyDescent="0.15">
      <c r="A7" s="145" t="s">
        <v>562</v>
      </c>
      <c r="B7" s="150"/>
      <c r="C7" s="151"/>
      <c r="D7" s="152">
        <v>124981</v>
      </c>
      <c r="E7" s="153"/>
      <c r="F7" s="154">
        <v>190274</v>
      </c>
      <c r="G7" s="155"/>
      <c r="H7" s="156"/>
    </row>
    <row r="8" spans="1:8" x14ac:dyDescent="0.15">
      <c r="A8" s="157"/>
      <c r="B8" s="158"/>
      <c r="C8" s="159"/>
      <c r="D8" s="160">
        <v>70967</v>
      </c>
      <c r="E8" s="161"/>
      <c r="F8" s="162">
        <v>88584</v>
      </c>
      <c r="G8" s="163"/>
      <c r="H8" s="164"/>
    </row>
    <row r="9" spans="1:8" x14ac:dyDescent="0.15">
      <c r="A9" s="145" t="s">
        <v>563</v>
      </c>
      <c r="B9" s="150"/>
      <c r="C9" s="151"/>
      <c r="D9" s="152">
        <v>117711</v>
      </c>
      <c r="E9" s="153"/>
      <c r="F9" s="154">
        <v>200194</v>
      </c>
      <c r="G9" s="155"/>
      <c r="H9" s="156"/>
    </row>
    <row r="10" spans="1:8" x14ac:dyDescent="0.15">
      <c r="A10" s="157"/>
      <c r="B10" s="158"/>
      <c r="C10" s="159"/>
      <c r="D10" s="160">
        <v>58295</v>
      </c>
      <c r="E10" s="161"/>
      <c r="F10" s="162">
        <v>106422</v>
      </c>
      <c r="G10" s="163"/>
      <c r="H10" s="164"/>
    </row>
    <row r="11" spans="1:8" x14ac:dyDescent="0.15">
      <c r="A11" s="145" t="s">
        <v>564</v>
      </c>
      <c r="B11" s="150"/>
      <c r="C11" s="151"/>
      <c r="D11" s="152">
        <v>139359</v>
      </c>
      <c r="E11" s="153"/>
      <c r="F11" s="154">
        <v>196914</v>
      </c>
      <c r="G11" s="155"/>
      <c r="H11" s="156"/>
    </row>
    <row r="12" spans="1:8" x14ac:dyDescent="0.15">
      <c r="A12" s="157"/>
      <c r="B12" s="158"/>
      <c r="C12" s="165"/>
      <c r="D12" s="160">
        <v>47416</v>
      </c>
      <c r="E12" s="161"/>
      <c r="F12" s="162">
        <v>98966</v>
      </c>
      <c r="G12" s="163"/>
      <c r="H12" s="164"/>
    </row>
    <row r="13" spans="1:8" x14ac:dyDescent="0.15">
      <c r="A13" s="145"/>
      <c r="B13" s="150"/>
      <c r="C13" s="166"/>
      <c r="D13" s="167">
        <v>127619</v>
      </c>
      <c r="E13" s="168"/>
      <c r="F13" s="169">
        <v>191550</v>
      </c>
      <c r="G13" s="170"/>
      <c r="H13" s="156"/>
    </row>
    <row r="14" spans="1:8" x14ac:dyDescent="0.15">
      <c r="A14" s="157"/>
      <c r="B14" s="158"/>
      <c r="C14" s="159"/>
      <c r="D14" s="160">
        <v>56185</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0.89</v>
      </c>
      <c r="C19" s="171">
        <f>ROUND(VALUE(SUBSTITUTE(実質収支比率等に係る経年分析!G$48,"▲","-")),2)</f>
        <v>0.76</v>
      </c>
      <c r="D19" s="171">
        <f>ROUND(VALUE(SUBSTITUTE(実質収支比率等に係る経年分析!H$48,"▲","-")),2)</f>
        <v>0.8</v>
      </c>
      <c r="E19" s="171">
        <f>ROUND(VALUE(SUBSTITUTE(実質収支比率等に係る経年分析!I$48,"▲","-")),2)</f>
        <v>0.27</v>
      </c>
      <c r="F19" s="171">
        <f>ROUND(VALUE(SUBSTITUTE(実質収支比率等に係る経年分析!J$48,"▲","-")),2)</f>
        <v>4.62</v>
      </c>
    </row>
    <row r="20" spans="1:11" x14ac:dyDescent="0.15">
      <c r="A20" s="171" t="s">
        <v>55</v>
      </c>
      <c r="B20" s="171">
        <f>ROUND(VALUE(SUBSTITUTE(実質収支比率等に係る経年分析!F$47,"▲","-")),2)</f>
        <v>42.22</v>
      </c>
      <c r="C20" s="171">
        <f>ROUND(VALUE(SUBSTITUTE(実質収支比率等に係る経年分析!G$47,"▲","-")),2)</f>
        <v>40.549999999999997</v>
      </c>
      <c r="D20" s="171">
        <f>ROUND(VALUE(SUBSTITUTE(実質収支比率等に係る経年分析!H$47,"▲","-")),2)</f>
        <v>41.07</v>
      </c>
      <c r="E20" s="171">
        <f>ROUND(VALUE(SUBSTITUTE(実質収支比率等に係る経年分析!I$47,"▲","-")),2)</f>
        <v>39.81</v>
      </c>
      <c r="F20" s="171">
        <f>ROUND(VALUE(SUBSTITUTE(実質収支比率等に係る経年分析!J$47,"▲","-")),2)</f>
        <v>37.54</v>
      </c>
    </row>
    <row r="21" spans="1:11" x14ac:dyDescent="0.15">
      <c r="A21" s="171" t="s">
        <v>56</v>
      </c>
      <c r="B21" s="171">
        <f>IF(ISNUMBER(VALUE(SUBSTITUTE(実質収支比率等に係る経年分析!F$49,"▲","-"))),ROUND(VALUE(SUBSTITUTE(実質収支比率等に係る経年分析!F$49,"▲","-")),2),NA())</f>
        <v>-4.07</v>
      </c>
      <c r="C21" s="171">
        <f>IF(ISNUMBER(VALUE(SUBSTITUTE(実質収支比率等に係る経年分析!G$49,"▲","-"))),ROUND(VALUE(SUBSTITUTE(実質収支比率等に係る経年分析!G$49,"▲","-")),2),NA())</f>
        <v>-2.17</v>
      </c>
      <c r="D21" s="171">
        <f>IF(ISNUMBER(VALUE(SUBSTITUTE(実質収支比率等に係る経年分析!H$49,"▲","-"))),ROUND(VALUE(SUBSTITUTE(実質収支比率等に係る経年分析!H$49,"▲","-")),2),NA())</f>
        <v>0.48</v>
      </c>
      <c r="E21" s="171">
        <f>IF(ISNUMBER(VALUE(SUBSTITUTE(実質収支比率等に係る経年分析!I$49,"▲","-"))),ROUND(VALUE(SUBSTITUTE(実質収支比率等に係る経年分析!I$49,"▲","-")),2),NA())</f>
        <v>-0.63</v>
      </c>
      <c r="F21" s="171">
        <f>IF(ISNUMBER(VALUE(SUBSTITUTE(実質収支比率等に係る経年分析!J$49,"▲","-"))),ROUND(VALUE(SUBSTITUTE(実質収支比率等に係る経年分析!J$49,"▲","-")),2),NA())</f>
        <v>4.5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羽幌町港湾上屋事業特別会計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羽幌町国民健康保険事業特別会計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0.91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羽幌町簡易水道事業特別会計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羽幌町下水道事業特別会計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羽幌町後期高齢者医療特別会計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0.01</v>
      </c>
    </row>
    <row r="34" spans="1:16" x14ac:dyDescent="0.15">
      <c r="A34" s="172" t="str">
        <f>IF(連結実質赤字比率に係る赤字・黒字の構成分析!C$36="",NA(),連結実質赤字比率に係る赤字・黒字の構成分析!C$36)</f>
        <v>羽幌町介護保険事業特別会計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1.67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1.22</v>
      </c>
    </row>
    <row r="35" spans="1:16" x14ac:dyDescent="0.15">
      <c r="A35" s="172" t="str">
        <f>IF(連結実質赤字比率に係る赤字・黒字の構成分析!C$35="",NA(),連結実質赤字比率に係る赤字・黒字の構成分析!C$35)</f>
        <v>羽幌町一般会計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0.26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4.62</v>
      </c>
    </row>
    <row r="36" spans="1:16" x14ac:dyDescent="0.15">
      <c r="A36" s="172" t="str">
        <f>IF(連結実質赤字比率に係る赤字・黒字の構成分析!C$34="",NA(),連結実質赤字比率に係る赤字・黒字の構成分析!C$34)</f>
        <v>羽幌町水道事業会計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10.210000000000001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6.06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846</v>
      </c>
      <c r="E42" s="173"/>
      <c r="F42" s="173"/>
      <c r="G42" s="173">
        <f>'実質公債費比率（分子）の構造'!L$52</f>
        <v>848</v>
      </c>
      <c r="H42" s="173"/>
      <c r="I42" s="173"/>
      <c r="J42" s="173">
        <f>'実質公債費比率（分子）の構造'!M$52</f>
        <v>824</v>
      </c>
      <c r="K42" s="173"/>
      <c r="L42" s="173"/>
      <c r="M42" s="173">
        <f>'実質公債費比率（分子）の構造'!N$52</f>
        <v>822</v>
      </c>
      <c r="N42" s="173"/>
      <c r="O42" s="173"/>
      <c r="P42" s="173">
        <f>'実質公債費比率（分子）の構造'!O$52</f>
        <v>808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3</v>
      </c>
      <c r="C44" s="173"/>
      <c r="D44" s="173"/>
      <c r="E44" s="173">
        <f>'実質公債費比率（分子）の構造'!L$50</f>
        <v>4</v>
      </c>
      <c r="F44" s="173"/>
      <c r="G44" s="173"/>
      <c r="H44" s="173">
        <f>'実質公債費比率（分子）の構造'!M$50</f>
        <v>4</v>
      </c>
      <c r="I44" s="173"/>
      <c r="J44" s="173"/>
      <c r="K44" s="173">
        <f>'実質公債費比率（分子）の構造'!N$50</f>
        <v>3</v>
      </c>
      <c r="L44" s="173"/>
      <c r="M44" s="173"/>
      <c r="N44" s="173">
        <f>'実質公債費比率（分子）の構造'!O$50</f>
        <v>3</v>
      </c>
      <c r="O44" s="173"/>
      <c r="P44" s="173"/>
    </row>
    <row r="45" spans="1:16" x14ac:dyDescent="0.15">
      <c r="A45" s="173" t="s">
        <v>66</v>
      </c>
      <c r="B45" s="173">
        <f>'実質公債費比率（分子）の構造'!K$49</f>
        <v>94</v>
      </c>
      <c r="C45" s="173"/>
      <c r="D45" s="173"/>
      <c r="E45" s="173">
        <f>'実質公債費比率（分子）の構造'!L$49</f>
        <v>28</v>
      </c>
      <c r="F45" s="173"/>
      <c r="G45" s="173"/>
      <c r="H45" s="173">
        <f>'実質公債費比率（分子）の構造'!M$49</f>
        <v>14</v>
      </c>
      <c r="I45" s="173"/>
      <c r="J45" s="173"/>
      <c r="K45" s="173">
        <f>'実質公債費比率（分子）の構造'!N$49</f>
        <v>14</v>
      </c>
      <c r="L45" s="173"/>
      <c r="M45" s="173"/>
      <c r="N45" s="173">
        <f>'実質公債費比率（分子）の構造'!O$49</f>
        <v>11</v>
      </c>
      <c r="O45" s="173"/>
      <c r="P45" s="173"/>
    </row>
    <row r="46" spans="1:16" x14ac:dyDescent="0.15">
      <c r="A46" s="173" t="s">
        <v>67</v>
      </c>
      <c r="B46" s="173">
        <f>'実質公債費比率（分子）の構造'!K$48</f>
        <v>310</v>
      </c>
      <c r="C46" s="173"/>
      <c r="D46" s="173"/>
      <c r="E46" s="173">
        <f>'実質公債費比率（分子）の構造'!L$48</f>
        <v>298</v>
      </c>
      <c r="F46" s="173"/>
      <c r="G46" s="173"/>
      <c r="H46" s="173">
        <f>'実質公債費比率（分子）の構造'!M$48</f>
        <v>291</v>
      </c>
      <c r="I46" s="173"/>
      <c r="J46" s="173"/>
      <c r="K46" s="173">
        <f>'実質公債費比率（分子）の構造'!N$48</f>
        <v>283</v>
      </c>
      <c r="L46" s="173"/>
      <c r="M46" s="173"/>
      <c r="N46" s="173">
        <f>'実質公債費比率（分子）の構造'!O$48</f>
        <v>273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786</v>
      </c>
      <c r="C49" s="173"/>
      <c r="D49" s="173"/>
      <c r="E49" s="173">
        <f>'実質公債費比率（分子）の構造'!L$45</f>
        <v>836</v>
      </c>
      <c r="F49" s="173"/>
      <c r="G49" s="173"/>
      <c r="H49" s="173">
        <f>'実質公債費比率（分子）の構造'!M$45</f>
        <v>857</v>
      </c>
      <c r="I49" s="173"/>
      <c r="J49" s="173"/>
      <c r="K49" s="173">
        <f>'実質公債費比率（分子）の構造'!N$45</f>
        <v>823</v>
      </c>
      <c r="L49" s="173"/>
      <c r="M49" s="173"/>
      <c r="N49" s="173">
        <f>'実質公債費比率（分子）の構造'!O$45</f>
        <v>837</v>
      </c>
      <c r="O49" s="173"/>
      <c r="P49" s="173"/>
    </row>
    <row r="50" spans="1:16" x14ac:dyDescent="0.15">
      <c r="A50" s="173" t="s">
        <v>71</v>
      </c>
      <c r="B50" s="173" t="e">
        <f>NA()</f>
        <v>#N/A</v>
      </c>
      <c r="C50" s="173">
        <f>IF(ISNUMBER('実質公債費比率（分子）の構造'!K$53),'実質公債費比率（分子）の構造'!K$53,NA())</f>
        <v>347</v>
      </c>
      <c r="D50" s="173" t="e">
        <f>NA()</f>
        <v>#N/A</v>
      </c>
      <c r="E50" s="173" t="e">
        <f>NA()</f>
        <v>#N/A</v>
      </c>
      <c r="F50" s="173">
        <f>IF(ISNUMBER('実質公債費比率（分子）の構造'!L$53),'実質公債費比率（分子）の構造'!L$53,NA())</f>
        <v>318</v>
      </c>
      <c r="G50" s="173" t="e">
        <f>NA()</f>
        <v>#N/A</v>
      </c>
      <c r="H50" s="173" t="e">
        <f>NA()</f>
        <v>#N/A</v>
      </c>
      <c r="I50" s="173">
        <f>IF(ISNUMBER('実質公債費比率（分子）の構造'!M$53),'実質公債費比率（分子）の構造'!M$53,NA())</f>
        <v>342</v>
      </c>
      <c r="J50" s="173" t="e">
        <f>NA()</f>
        <v>#N/A</v>
      </c>
      <c r="K50" s="173" t="e">
        <f>NA()</f>
        <v>#N/A</v>
      </c>
      <c r="L50" s="173">
        <f>IF(ISNUMBER('実質公債費比率（分子）の構造'!N$53),'実質公債費比率（分子）の構造'!N$53,NA())</f>
        <v>301</v>
      </c>
      <c r="M50" s="173" t="e">
        <f>NA()</f>
        <v>#N/A</v>
      </c>
      <c r="N50" s="173" t="e">
        <f>NA()</f>
        <v>#N/A</v>
      </c>
      <c r="O50" s="173">
        <f>IF(ISNUMBER('実質公債費比率（分子）の構造'!O$53),'実質公債費比率（分子）の構造'!O$53,NA())</f>
        <v>316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6532</v>
      </c>
      <c r="E56" s="172"/>
      <c r="F56" s="172"/>
      <c r="G56" s="172">
        <f>'将来負担比率（分子）の構造'!J$52</f>
        <v>6302</v>
      </c>
      <c r="H56" s="172"/>
      <c r="I56" s="172"/>
      <c r="J56" s="172">
        <f>'将来負担比率（分子）の構造'!K$52</f>
        <v>6127</v>
      </c>
      <c r="K56" s="172"/>
      <c r="L56" s="172"/>
      <c r="M56" s="172">
        <f>'将来負担比率（分子）の構造'!L$52</f>
        <v>5955</v>
      </c>
      <c r="N56" s="172"/>
      <c r="O56" s="172"/>
      <c r="P56" s="172">
        <f>'将来負担比率（分子）の構造'!M$52</f>
        <v>5757</v>
      </c>
    </row>
    <row r="57" spans="1:16" x14ac:dyDescent="0.15">
      <c r="A57" s="172" t="s">
        <v>42</v>
      </c>
      <c r="B57" s="172"/>
      <c r="C57" s="172"/>
      <c r="D57" s="172">
        <f>'将来負担比率（分子）の構造'!I$51</f>
        <v>601</v>
      </c>
      <c r="E57" s="172"/>
      <c r="F57" s="172"/>
      <c r="G57" s="172">
        <f>'将来負担比率（分子）の構造'!J$51</f>
        <v>470</v>
      </c>
      <c r="H57" s="172"/>
      <c r="I57" s="172"/>
      <c r="J57" s="172">
        <f>'将来負担比率（分子）の構造'!K$51</f>
        <v>463</v>
      </c>
      <c r="K57" s="172"/>
      <c r="L57" s="172"/>
      <c r="M57" s="172">
        <f>'将来負担比率（分子）の構造'!L$51</f>
        <v>488</v>
      </c>
      <c r="N57" s="172"/>
      <c r="O57" s="172"/>
      <c r="P57" s="172">
        <f>'将来負担比率（分子）の構造'!M$51</f>
        <v>504</v>
      </c>
    </row>
    <row r="58" spans="1:16" x14ac:dyDescent="0.15">
      <c r="A58" s="172" t="s">
        <v>41</v>
      </c>
      <c r="B58" s="172"/>
      <c r="C58" s="172"/>
      <c r="D58" s="172">
        <f>'将来負担比率（分子）の構造'!I$50</f>
        <v>3603</v>
      </c>
      <c r="E58" s="172"/>
      <c r="F58" s="172"/>
      <c r="G58" s="172">
        <f>'将来負担比率（分子）の構造'!J$50</f>
        <v>3349</v>
      </c>
      <c r="H58" s="172"/>
      <c r="I58" s="172"/>
      <c r="J58" s="172">
        <f>'将来負担比率（分子）の構造'!K$50</f>
        <v>3292</v>
      </c>
      <c r="K58" s="172"/>
      <c r="L58" s="172"/>
      <c r="M58" s="172">
        <f>'将来負担比率（分子）の構造'!L$50</f>
        <v>3308</v>
      </c>
      <c r="N58" s="172"/>
      <c r="O58" s="172"/>
      <c r="P58" s="172">
        <f>'将来負担比率（分子）の構造'!M$50</f>
        <v>3370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1640</v>
      </c>
      <c r="C62" s="172"/>
      <c r="D62" s="172"/>
      <c r="E62" s="172">
        <f>'将来負担比率（分子）の構造'!J$45</f>
        <v>1593</v>
      </c>
      <c r="F62" s="172"/>
      <c r="G62" s="172"/>
      <c r="H62" s="172">
        <f>'将来負担比率（分子）の構造'!K$45</f>
        <v>1562</v>
      </c>
      <c r="I62" s="172"/>
      <c r="J62" s="172"/>
      <c r="K62" s="172">
        <f>'将来負担比率（分子）の構造'!L$45</f>
        <v>1560</v>
      </c>
      <c r="L62" s="172"/>
      <c r="M62" s="172"/>
      <c r="N62" s="172">
        <f>'将来負担比率（分子）の構造'!M$45</f>
        <v>1553</v>
      </c>
      <c r="O62" s="172"/>
      <c r="P62" s="172"/>
    </row>
    <row r="63" spans="1:16" x14ac:dyDescent="0.15">
      <c r="A63" s="172" t="s">
        <v>34</v>
      </c>
      <c r="B63" s="172">
        <f>'将来負担比率（分子）の構造'!I$44</f>
        <v>70</v>
      </c>
      <c r="C63" s="172"/>
      <c r="D63" s="172"/>
      <c r="E63" s="172">
        <f>'将来負担比率（分子）の構造'!J$44</f>
        <v>43</v>
      </c>
      <c r="F63" s="172"/>
      <c r="G63" s="172"/>
      <c r="H63" s="172">
        <f>'将来負担比率（分子）の構造'!K$44</f>
        <v>30</v>
      </c>
      <c r="I63" s="172"/>
      <c r="J63" s="172"/>
      <c r="K63" s="172">
        <f>'将来負担比率（分子）の構造'!L$44</f>
        <v>16</v>
      </c>
      <c r="L63" s="172"/>
      <c r="M63" s="172"/>
      <c r="N63" s="172">
        <f>'将来負担比率（分子）の構造'!M$44</f>
        <v>5</v>
      </c>
      <c r="O63" s="172"/>
      <c r="P63" s="172"/>
    </row>
    <row r="64" spans="1:16" x14ac:dyDescent="0.15">
      <c r="A64" s="172" t="s">
        <v>33</v>
      </c>
      <c r="B64" s="172">
        <f>'将来負担比率（分子）の構造'!I$43</f>
        <v>2606</v>
      </c>
      <c r="C64" s="172"/>
      <c r="D64" s="172"/>
      <c r="E64" s="172">
        <f>'将来負担比率（分子）の構造'!J$43</f>
        <v>2402</v>
      </c>
      <c r="F64" s="172"/>
      <c r="G64" s="172"/>
      <c r="H64" s="172">
        <f>'将来負担比率（分子）の構造'!K$43</f>
        <v>2181</v>
      </c>
      <c r="I64" s="172"/>
      <c r="J64" s="172"/>
      <c r="K64" s="172">
        <f>'将来負担比率（分子）の構造'!L$43</f>
        <v>1925</v>
      </c>
      <c r="L64" s="172"/>
      <c r="M64" s="172"/>
      <c r="N64" s="172">
        <f>'将来負担比率（分子）の構造'!M$43</f>
        <v>1653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6713</v>
      </c>
      <c r="C66" s="172"/>
      <c r="D66" s="172"/>
      <c r="E66" s="172">
        <f>'将来負担比率（分子）の構造'!J$41</f>
        <v>6574</v>
      </c>
      <c r="F66" s="172"/>
      <c r="G66" s="172"/>
      <c r="H66" s="172">
        <f>'将来負担比率（分子）の構造'!K$41</f>
        <v>6484</v>
      </c>
      <c r="I66" s="172"/>
      <c r="J66" s="172"/>
      <c r="K66" s="172">
        <f>'将来負担比率（分子）の構造'!L$41</f>
        <v>6467</v>
      </c>
      <c r="L66" s="172"/>
      <c r="M66" s="172"/>
      <c r="N66" s="172">
        <f>'将来負担比率（分子）の構造'!M$41</f>
        <v>6349</v>
      </c>
      <c r="O66" s="172"/>
      <c r="P66" s="172"/>
    </row>
    <row r="67" spans="1:16" x14ac:dyDescent="0.15">
      <c r="A67" s="172" t="s">
        <v>75</v>
      </c>
      <c r="B67" s="172" t="e">
        <f>NA()</f>
        <v>#N/A</v>
      </c>
      <c r="C67" s="172">
        <f>IF(ISNUMBER('将来負担比率（分子）の構造'!I$53), IF('将来負担比率（分子）の構造'!I$53 &lt; 0, 0, '将来負担比率（分子）の構造'!I$53), NA())</f>
        <v>293</v>
      </c>
      <c r="D67" s="172" t="e">
        <f>NA()</f>
        <v>#N/A</v>
      </c>
      <c r="E67" s="172" t="e">
        <f>NA()</f>
        <v>#N/A</v>
      </c>
      <c r="F67" s="172">
        <f>IF(ISNUMBER('将来負担比率（分子）の構造'!J$53), IF('将来負担比率（分子）の構造'!J$53 &lt; 0, 0, '将来負担比率（分子）の構造'!J$53), NA())</f>
        <v>491</v>
      </c>
      <c r="G67" s="172" t="e">
        <f>NA()</f>
        <v>#N/A</v>
      </c>
      <c r="H67" s="172" t="e">
        <f>NA()</f>
        <v>#N/A</v>
      </c>
      <c r="I67" s="172">
        <f>IF(ISNUMBER('将来負担比率（分子）の構造'!K$53), IF('将来負担比率（分子）の構造'!K$53 &lt; 0, 0, '将来負担比率（分子）の構造'!K$53), NA())</f>
        <v>374</v>
      </c>
      <c r="J67" s="172" t="e">
        <f>NA()</f>
        <v>#N/A</v>
      </c>
      <c r="K67" s="172" t="e">
        <f>NA()</f>
        <v>#N/A</v>
      </c>
      <c r="L67" s="172">
        <f>IF(ISNUMBER('将来負担比率（分子）の構造'!L$53), IF('将来負担比率（分子）の構造'!L$53 &lt; 0, 0, '将来負担比率（分子）の構造'!L$53), NA())</f>
        <v>217</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1561</v>
      </c>
      <c r="C72" s="176">
        <f>基金残高に係る経年分析!G55</f>
        <v>1557</v>
      </c>
      <c r="D72" s="176">
        <f>基金残高に係る経年分析!H55</f>
        <v>1562</v>
      </c>
    </row>
    <row r="73" spans="1:16" x14ac:dyDescent="0.15">
      <c r="A73" s="175" t="s">
        <v>78</v>
      </c>
      <c r="B73" s="176">
        <f>基金残高に係る経年分析!F56</f>
        <v>337</v>
      </c>
      <c r="C73" s="176">
        <f>基金残高に係る経年分析!G56</f>
        <v>339</v>
      </c>
      <c r="D73" s="176">
        <f>基金残高に係る経年分析!H56</f>
        <v>341</v>
      </c>
    </row>
    <row r="74" spans="1:16" x14ac:dyDescent="0.15">
      <c r="A74" s="175" t="s">
        <v>79</v>
      </c>
      <c r="B74" s="176">
        <f>基金残高に係る経年分析!F57</f>
        <v>1151</v>
      </c>
      <c r="C74" s="176">
        <f>基金残高に係る経年分析!G57</f>
        <v>1180</v>
      </c>
      <c r="D74" s="176">
        <f>基金残高に係る経年分析!H57</f>
        <v>1240</v>
      </c>
    </row>
  </sheetData>
  <sheetProtection algorithmName="SHA-512" hashValue="vNabutFXvHmqxg04vH4yzcqAthnGgDi6UCpYc1NknHDenLzHSZBn4PDyXtQ6pcnP/dQN8TtlvCRJqlcPJtup0Q==" saltValue="9Lbij4uXqbh2EcSKNico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217</v>
      </c>
      <c r="DI1" s="642"/>
      <c r="DJ1" s="642"/>
      <c r="DK1" s="642"/>
      <c r="DL1" s="642"/>
      <c r="DM1" s="642"/>
      <c r="DN1" s="643"/>
      <c r="DO1" s="212"/>
      <c r="DP1" s="641" t="s">
        <v>218</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221</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222</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229</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230</v>
      </c>
      <c r="C5" s="652"/>
      <c r="D5" s="652"/>
      <c r="E5" s="652"/>
      <c r="F5" s="652"/>
      <c r="G5" s="652"/>
      <c r="H5" s="652"/>
      <c r="I5" s="652"/>
      <c r="J5" s="652"/>
      <c r="K5" s="652"/>
      <c r="L5" s="652"/>
      <c r="M5" s="652"/>
      <c r="N5" s="652"/>
      <c r="O5" s="652"/>
      <c r="P5" s="652"/>
      <c r="Q5" s="653"/>
      <c r="R5" s="654">
        <v>711775</v>
      </c>
      <c r="S5" s="655"/>
      <c r="T5" s="655"/>
      <c r="U5" s="655"/>
      <c r="V5" s="655"/>
      <c r="W5" s="655"/>
      <c r="X5" s="655"/>
      <c r="Y5" s="656"/>
      <c r="Z5" s="657">
        <v>9.6999999999999993</v>
      </c>
      <c r="AA5" s="657"/>
      <c r="AB5" s="657"/>
      <c r="AC5" s="657"/>
      <c r="AD5" s="658">
        <v>679010</v>
      </c>
      <c r="AE5" s="658"/>
      <c r="AF5" s="658"/>
      <c r="AG5" s="658"/>
      <c r="AH5" s="658"/>
      <c r="AI5" s="658"/>
      <c r="AJ5" s="658"/>
      <c r="AK5" s="658"/>
      <c r="AL5" s="659">
        <v>16.7</v>
      </c>
      <c r="AM5" s="660"/>
      <c r="AN5" s="660"/>
      <c r="AO5" s="661"/>
      <c r="AP5" s="651" t="s">
        <v>231</v>
      </c>
      <c r="AQ5" s="652"/>
      <c r="AR5" s="652"/>
      <c r="AS5" s="652"/>
      <c r="AT5" s="652"/>
      <c r="AU5" s="652"/>
      <c r="AV5" s="652"/>
      <c r="AW5" s="652"/>
      <c r="AX5" s="652"/>
      <c r="AY5" s="652"/>
      <c r="AZ5" s="652"/>
      <c r="BA5" s="652"/>
      <c r="BB5" s="652"/>
      <c r="BC5" s="652"/>
      <c r="BD5" s="652"/>
      <c r="BE5" s="652"/>
      <c r="BF5" s="653"/>
      <c r="BG5" s="665">
        <v>679009</v>
      </c>
      <c r="BH5" s="666"/>
      <c r="BI5" s="666"/>
      <c r="BJ5" s="666"/>
      <c r="BK5" s="666"/>
      <c r="BL5" s="666"/>
      <c r="BM5" s="666"/>
      <c r="BN5" s="667"/>
      <c r="BO5" s="668">
        <v>95.4</v>
      </c>
      <c r="BP5" s="668"/>
      <c r="BQ5" s="668"/>
      <c r="BR5" s="668"/>
      <c r="BS5" s="669">
        <v>8403</v>
      </c>
      <c r="BT5" s="669"/>
      <c r="BU5" s="669"/>
      <c r="BV5" s="669"/>
      <c r="BW5" s="669"/>
      <c r="BX5" s="669"/>
      <c r="BY5" s="669"/>
      <c r="BZ5" s="669"/>
      <c r="CA5" s="669"/>
      <c r="CB5" s="673"/>
      <c r="CD5" s="647" t="s">
        <v>226</v>
      </c>
      <c r="CE5" s="648"/>
      <c r="CF5" s="648"/>
      <c r="CG5" s="648"/>
      <c r="CH5" s="648"/>
      <c r="CI5" s="648"/>
      <c r="CJ5" s="648"/>
      <c r="CK5" s="648"/>
      <c r="CL5" s="648"/>
      <c r="CM5" s="648"/>
      <c r="CN5" s="648"/>
      <c r="CO5" s="648"/>
      <c r="CP5" s="648"/>
      <c r="CQ5" s="649"/>
      <c r="CR5" s="647" t="s">
        <v>232</v>
      </c>
      <c r="CS5" s="648"/>
      <c r="CT5" s="648"/>
      <c r="CU5" s="648"/>
      <c r="CV5" s="648"/>
      <c r="CW5" s="648"/>
      <c r="CX5" s="648"/>
      <c r="CY5" s="649"/>
      <c r="CZ5" s="647" t="s">
        <v>224</v>
      </c>
      <c r="DA5" s="648"/>
      <c r="DB5" s="648"/>
      <c r="DC5" s="649"/>
      <c r="DD5" s="647" t="s">
        <v>233</v>
      </c>
      <c r="DE5" s="648"/>
      <c r="DF5" s="648"/>
      <c r="DG5" s="648"/>
      <c r="DH5" s="648"/>
      <c r="DI5" s="648"/>
      <c r="DJ5" s="648"/>
      <c r="DK5" s="648"/>
      <c r="DL5" s="648"/>
      <c r="DM5" s="648"/>
      <c r="DN5" s="648"/>
      <c r="DO5" s="648"/>
      <c r="DP5" s="649"/>
      <c r="DQ5" s="647" t="s">
        <v>234</v>
      </c>
      <c r="DR5" s="648"/>
      <c r="DS5" s="648"/>
      <c r="DT5" s="648"/>
      <c r="DU5" s="648"/>
      <c r="DV5" s="648"/>
      <c r="DW5" s="648"/>
      <c r="DX5" s="648"/>
      <c r="DY5" s="648"/>
      <c r="DZ5" s="648"/>
      <c r="EA5" s="648"/>
      <c r="EB5" s="648"/>
      <c r="EC5" s="649"/>
    </row>
    <row r="6" spans="2:143" ht="11.25" customHeight="1" x14ac:dyDescent="0.15">
      <c r="B6" s="662" t="s">
        <v>235</v>
      </c>
      <c r="C6" s="663"/>
      <c r="D6" s="663"/>
      <c r="E6" s="663"/>
      <c r="F6" s="663"/>
      <c r="G6" s="663"/>
      <c r="H6" s="663"/>
      <c r="I6" s="663"/>
      <c r="J6" s="663"/>
      <c r="K6" s="663"/>
      <c r="L6" s="663"/>
      <c r="M6" s="663"/>
      <c r="N6" s="663"/>
      <c r="O6" s="663"/>
      <c r="P6" s="663"/>
      <c r="Q6" s="664"/>
      <c r="R6" s="665">
        <v>64867</v>
      </c>
      <c r="S6" s="666"/>
      <c r="T6" s="666"/>
      <c r="U6" s="666"/>
      <c r="V6" s="666"/>
      <c r="W6" s="666"/>
      <c r="X6" s="666"/>
      <c r="Y6" s="667"/>
      <c r="Z6" s="668">
        <v>0.9</v>
      </c>
      <c r="AA6" s="668"/>
      <c r="AB6" s="668"/>
      <c r="AC6" s="668"/>
      <c r="AD6" s="669">
        <v>64867</v>
      </c>
      <c r="AE6" s="669"/>
      <c r="AF6" s="669"/>
      <c r="AG6" s="669"/>
      <c r="AH6" s="669"/>
      <c r="AI6" s="669"/>
      <c r="AJ6" s="669"/>
      <c r="AK6" s="669"/>
      <c r="AL6" s="670">
        <v>1.6</v>
      </c>
      <c r="AM6" s="671"/>
      <c r="AN6" s="671"/>
      <c r="AO6" s="672"/>
      <c r="AP6" s="662" t="s">
        <v>236</v>
      </c>
      <c r="AQ6" s="663"/>
      <c r="AR6" s="663"/>
      <c r="AS6" s="663"/>
      <c r="AT6" s="663"/>
      <c r="AU6" s="663"/>
      <c r="AV6" s="663"/>
      <c r="AW6" s="663"/>
      <c r="AX6" s="663"/>
      <c r="AY6" s="663"/>
      <c r="AZ6" s="663"/>
      <c r="BA6" s="663"/>
      <c r="BB6" s="663"/>
      <c r="BC6" s="663"/>
      <c r="BD6" s="663"/>
      <c r="BE6" s="663"/>
      <c r="BF6" s="664"/>
      <c r="BG6" s="665">
        <v>679009</v>
      </c>
      <c r="BH6" s="666"/>
      <c r="BI6" s="666"/>
      <c r="BJ6" s="666"/>
      <c r="BK6" s="666"/>
      <c r="BL6" s="666"/>
      <c r="BM6" s="666"/>
      <c r="BN6" s="667"/>
      <c r="BO6" s="668">
        <v>95.4</v>
      </c>
      <c r="BP6" s="668"/>
      <c r="BQ6" s="668"/>
      <c r="BR6" s="668"/>
      <c r="BS6" s="669">
        <v>8403</v>
      </c>
      <c r="BT6" s="669"/>
      <c r="BU6" s="669"/>
      <c r="BV6" s="669"/>
      <c r="BW6" s="669"/>
      <c r="BX6" s="669"/>
      <c r="BY6" s="669"/>
      <c r="BZ6" s="669"/>
      <c r="CA6" s="669"/>
      <c r="CB6" s="673"/>
      <c r="CD6" s="676" t="s">
        <v>237</v>
      </c>
      <c r="CE6" s="677"/>
      <c r="CF6" s="677"/>
      <c r="CG6" s="677"/>
      <c r="CH6" s="677"/>
      <c r="CI6" s="677"/>
      <c r="CJ6" s="677"/>
      <c r="CK6" s="677"/>
      <c r="CL6" s="677"/>
      <c r="CM6" s="677"/>
      <c r="CN6" s="677"/>
      <c r="CO6" s="677"/>
      <c r="CP6" s="677"/>
      <c r="CQ6" s="678"/>
      <c r="CR6" s="665">
        <v>74231</v>
      </c>
      <c r="CS6" s="666"/>
      <c r="CT6" s="666"/>
      <c r="CU6" s="666"/>
      <c r="CV6" s="666"/>
      <c r="CW6" s="666"/>
      <c r="CX6" s="666"/>
      <c r="CY6" s="667"/>
      <c r="CZ6" s="659">
        <v>1</v>
      </c>
      <c r="DA6" s="660"/>
      <c r="DB6" s="660"/>
      <c r="DC6" s="679"/>
      <c r="DD6" s="674" t="s">
        <v>129</v>
      </c>
      <c r="DE6" s="666"/>
      <c r="DF6" s="666"/>
      <c r="DG6" s="666"/>
      <c r="DH6" s="666"/>
      <c r="DI6" s="666"/>
      <c r="DJ6" s="666"/>
      <c r="DK6" s="666"/>
      <c r="DL6" s="666"/>
      <c r="DM6" s="666"/>
      <c r="DN6" s="666"/>
      <c r="DO6" s="666"/>
      <c r="DP6" s="667"/>
      <c r="DQ6" s="674">
        <v>74231</v>
      </c>
      <c r="DR6" s="666"/>
      <c r="DS6" s="666"/>
      <c r="DT6" s="666"/>
      <c r="DU6" s="666"/>
      <c r="DV6" s="666"/>
      <c r="DW6" s="666"/>
      <c r="DX6" s="666"/>
      <c r="DY6" s="666"/>
      <c r="DZ6" s="666"/>
      <c r="EA6" s="666"/>
      <c r="EB6" s="666"/>
      <c r="EC6" s="675"/>
    </row>
    <row r="7" spans="2:143" ht="11.25" customHeight="1" x14ac:dyDescent="0.15">
      <c r="B7" s="662" t="s">
        <v>238</v>
      </c>
      <c r="C7" s="663"/>
      <c r="D7" s="663"/>
      <c r="E7" s="663"/>
      <c r="F7" s="663"/>
      <c r="G7" s="663"/>
      <c r="H7" s="663"/>
      <c r="I7" s="663"/>
      <c r="J7" s="663"/>
      <c r="K7" s="663"/>
      <c r="L7" s="663"/>
      <c r="M7" s="663"/>
      <c r="N7" s="663"/>
      <c r="O7" s="663"/>
      <c r="P7" s="663"/>
      <c r="Q7" s="664"/>
      <c r="R7" s="665">
        <v>458</v>
      </c>
      <c r="S7" s="666"/>
      <c r="T7" s="666"/>
      <c r="U7" s="666"/>
      <c r="V7" s="666"/>
      <c r="W7" s="666"/>
      <c r="X7" s="666"/>
      <c r="Y7" s="667"/>
      <c r="Z7" s="668">
        <v>0</v>
      </c>
      <c r="AA7" s="668"/>
      <c r="AB7" s="668"/>
      <c r="AC7" s="668"/>
      <c r="AD7" s="669">
        <v>458</v>
      </c>
      <c r="AE7" s="669"/>
      <c r="AF7" s="669"/>
      <c r="AG7" s="669"/>
      <c r="AH7" s="669"/>
      <c r="AI7" s="669"/>
      <c r="AJ7" s="669"/>
      <c r="AK7" s="669"/>
      <c r="AL7" s="670">
        <v>0</v>
      </c>
      <c r="AM7" s="671"/>
      <c r="AN7" s="671"/>
      <c r="AO7" s="672"/>
      <c r="AP7" s="662" t="s">
        <v>239</v>
      </c>
      <c r="AQ7" s="663"/>
      <c r="AR7" s="663"/>
      <c r="AS7" s="663"/>
      <c r="AT7" s="663"/>
      <c r="AU7" s="663"/>
      <c r="AV7" s="663"/>
      <c r="AW7" s="663"/>
      <c r="AX7" s="663"/>
      <c r="AY7" s="663"/>
      <c r="AZ7" s="663"/>
      <c r="BA7" s="663"/>
      <c r="BB7" s="663"/>
      <c r="BC7" s="663"/>
      <c r="BD7" s="663"/>
      <c r="BE7" s="663"/>
      <c r="BF7" s="664"/>
      <c r="BG7" s="665">
        <v>326302</v>
      </c>
      <c r="BH7" s="666"/>
      <c r="BI7" s="666"/>
      <c r="BJ7" s="666"/>
      <c r="BK7" s="666"/>
      <c r="BL7" s="666"/>
      <c r="BM7" s="666"/>
      <c r="BN7" s="667"/>
      <c r="BO7" s="668">
        <v>45.8</v>
      </c>
      <c r="BP7" s="668"/>
      <c r="BQ7" s="668"/>
      <c r="BR7" s="668"/>
      <c r="BS7" s="669">
        <v>8403</v>
      </c>
      <c r="BT7" s="669"/>
      <c r="BU7" s="669"/>
      <c r="BV7" s="669"/>
      <c r="BW7" s="669"/>
      <c r="BX7" s="669"/>
      <c r="BY7" s="669"/>
      <c r="BZ7" s="669"/>
      <c r="CA7" s="669"/>
      <c r="CB7" s="673"/>
      <c r="CD7" s="680" t="s">
        <v>240</v>
      </c>
      <c r="CE7" s="681"/>
      <c r="CF7" s="681"/>
      <c r="CG7" s="681"/>
      <c r="CH7" s="681"/>
      <c r="CI7" s="681"/>
      <c r="CJ7" s="681"/>
      <c r="CK7" s="681"/>
      <c r="CL7" s="681"/>
      <c r="CM7" s="681"/>
      <c r="CN7" s="681"/>
      <c r="CO7" s="681"/>
      <c r="CP7" s="681"/>
      <c r="CQ7" s="682"/>
      <c r="CR7" s="665">
        <v>1163618</v>
      </c>
      <c r="CS7" s="666"/>
      <c r="CT7" s="666"/>
      <c r="CU7" s="666"/>
      <c r="CV7" s="666"/>
      <c r="CW7" s="666"/>
      <c r="CX7" s="666"/>
      <c r="CY7" s="667"/>
      <c r="CZ7" s="668">
        <v>16.3</v>
      </c>
      <c r="DA7" s="668"/>
      <c r="DB7" s="668"/>
      <c r="DC7" s="668"/>
      <c r="DD7" s="674">
        <v>148421</v>
      </c>
      <c r="DE7" s="666"/>
      <c r="DF7" s="666"/>
      <c r="DG7" s="666"/>
      <c r="DH7" s="666"/>
      <c r="DI7" s="666"/>
      <c r="DJ7" s="666"/>
      <c r="DK7" s="666"/>
      <c r="DL7" s="666"/>
      <c r="DM7" s="666"/>
      <c r="DN7" s="666"/>
      <c r="DO7" s="666"/>
      <c r="DP7" s="667"/>
      <c r="DQ7" s="674">
        <v>644633</v>
      </c>
      <c r="DR7" s="666"/>
      <c r="DS7" s="666"/>
      <c r="DT7" s="666"/>
      <c r="DU7" s="666"/>
      <c r="DV7" s="666"/>
      <c r="DW7" s="666"/>
      <c r="DX7" s="666"/>
      <c r="DY7" s="666"/>
      <c r="DZ7" s="666"/>
      <c r="EA7" s="666"/>
      <c r="EB7" s="666"/>
      <c r="EC7" s="675"/>
    </row>
    <row r="8" spans="2:143" ht="11.25" customHeight="1" x14ac:dyDescent="0.15">
      <c r="B8" s="662" t="s">
        <v>241</v>
      </c>
      <c r="C8" s="663"/>
      <c r="D8" s="663"/>
      <c r="E8" s="663"/>
      <c r="F8" s="663"/>
      <c r="G8" s="663"/>
      <c r="H8" s="663"/>
      <c r="I8" s="663"/>
      <c r="J8" s="663"/>
      <c r="K8" s="663"/>
      <c r="L8" s="663"/>
      <c r="M8" s="663"/>
      <c r="N8" s="663"/>
      <c r="O8" s="663"/>
      <c r="P8" s="663"/>
      <c r="Q8" s="664"/>
      <c r="R8" s="665">
        <v>2345</v>
      </c>
      <c r="S8" s="666"/>
      <c r="T8" s="666"/>
      <c r="U8" s="666"/>
      <c r="V8" s="666"/>
      <c r="W8" s="666"/>
      <c r="X8" s="666"/>
      <c r="Y8" s="667"/>
      <c r="Z8" s="668">
        <v>0</v>
      </c>
      <c r="AA8" s="668"/>
      <c r="AB8" s="668"/>
      <c r="AC8" s="668"/>
      <c r="AD8" s="669">
        <v>2345</v>
      </c>
      <c r="AE8" s="669"/>
      <c r="AF8" s="669"/>
      <c r="AG8" s="669"/>
      <c r="AH8" s="669"/>
      <c r="AI8" s="669"/>
      <c r="AJ8" s="669"/>
      <c r="AK8" s="669"/>
      <c r="AL8" s="670">
        <v>0.1</v>
      </c>
      <c r="AM8" s="671"/>
      <c r="AN8" s="671"/>
      <c r="AO8" s="672"/>
      <c r="AP8" s="662" t="s">
        <v>242</v>
      </c>
      <c r="AQ8" s="663"/>
      <c r="AR8" s="663"/>
      <c r="AS8" s="663"/>
      <c r="AT8" s="663"/>
      <c r="AU8" s="663"/>
      <c r="AV8" s="663"/>
      <c r="AW8" s="663"/>
      <c r="AX8" s="663"/>
      <c r="AY8" s="663"/>
      <c r="AZ8" s="663"/>
      <c r="BA8" s="663"/>
      <c r="BB8" s="663"/>
      <c r="BC8" s="663"/>
      <c r="BD8" s="663"/>
      <c r="BE8" s="663"/>
      <c r="BF8" s="664"/>
      <c r="BG8" s="665">
        <v>11120</v>
      </c>
      <c r="BH8" s="666"/>
      <c r="BI8" s="666"/>
      <c r="BJ8" s="666"/>
      <c r="BK8" s="666"/>
      <c r="BL8" s="666"/>
      <c r="BM8" s="666"/>
      <c r="BN8" s="667"/>
      <c r="BO8" s="668">
        <v>1.6</v>
      </c>
      <c r="BP8" s="668"/>
      <c r="BQ8" s="668"/>
      <c r="BR8" s="668"/>
      <c r="BS8" s="669" t="s">
        <v>129</v>
      </c>
      <c r="BT8" s="669"/>
      <c r="BU8" s="669"/>
      <c r="BV8" s="669"/>
      <c r="BW8" s="669"/>
      <c r="BX8" s="669"/>
      <c r="BY8" s="669"/>
      <c r="BZ8" s="669"/>
      <c r="CA8" s="669"/>
      <c r="CB8" s="673"/>
      <c r="CD8" s="680" t="s">
        <v>243</v>
      </c>
      <c r="CE8" s="681"/>
      <c r="CF8" s="681"/>
      <c r="CG8" s="681"/>
      <c r="CH8" s="681"/>
      <c r="CI8" s="681"/>
      <c r="CJ8" s="681"/>
      <c r="CK8" s="681"/>
      <c r="CL8" s="681"/>
      <c r="CM8" s="681"/>
      <c r="CN8" s="681"/>
      <c r="CO8" s="681"/>
      <c r="CP8" s="681"/>
      <c r="CQ8" s="682"/>
      <c r="CR8" s="665">
        <v>1480162</v>
      </c>
      <c r="CS8" s="666"/>
      <c r="CT8" s="666"/>
      <c r="CU8" s="666"/>
      <c r="CV8" s="666"/>
      <c r="CW8" s="666"/>
      <c r="CX8" s="666"/>
      <c r="CY8" s="667"/>
      <c r="CZ8" s="668">
        <v>20.8</v>
      </c>
      <c r="DA8" s="668"/>
      <c r="DB8" s="668"/>
      <c r="DC8" s="668"/>
      <c r="DD8" s="674" t="s">
        <v>129</v>
      </c>
      <c r="DE8" s="666"/>
      <c r="DF8" s="666"/>
      <c r="DG8" s="666"/>
      <c r="DH8" s="666"/>
      <c r="DI8" s="666"/>
      <c r="DJ8" s="666"/>
      <c r="DK8" s="666"/>
      <c r="DL8" s="666"/>
      <c r="DM8" s="666"/>
      <c r="DN8" s="666"/>
      <c r="DO8" s="666"/>
      <c r="DP8" s="667"/>
      <c r="DQ8" s="674">
        <v>752475</v>
      </c>
      <c r="DR8" s="666"/>
      <c r="DS8" s="666"/>
      <c r="DT8" s="666"/>
      <c r="DU8" s="666"/>
      <c r="DV8" s="666"/>
      <c r="DW8" s="666"/>
      <c r="DX8" s="666"/>
      <c r="DY8" s="666"/>
      <c r="DZ8" s="666"/>
      <c r="EA8" s="666"/>
      <c r="EB8" s="666"/>
      <c r="EC8" s="675"/>
    </row>
    <row r="9" spans="2:143" ht="11.25" customHeight="1" x14ac:dyDescent="0.15">
      <c r="B9" s="662" t="s">
        <v>244</v>
      </c>
      <c r="C9" s="663"/>
      <c r="D9" s="663"/>
      <c r="E9" s="663"/>
      <c r="F9" s="663"/>
      <c r="G9" s="663"/>
      <c r="H9" s="663"/>
      <c r="I9" s="663"/>
      <c r="J9" s="663"/>
      <c r="K9" s="663"/>
      <c r="L9" s="663"/>
      <c r="M9" s="663"/>
      <c r="N9" s="663"/>
      <c r="O9" s="663"/>
      <c r="P9" s="663"/>
      <c r="Q9" s="664"/>
      <c r="R9" s="665">
        <v>2855</v>
      </c>
      <c r="S9" s="666"/>
      <c r="T9" s="666"/>
      <c r="U9" s="666"/>
      <c r="V9" s="666"/>
      <c r="W9" s="666"/>
      <c r="X9" s="666"/>
      <c r="Y9" s="667"/>
      <c r="Z9" s="668">
        <v>0</v>
      </c>
      <c r="AA9" s="668"/>
      <c r="AB9" s="668"/>
      <c r="AC9" s="668"/>
      <c r="AD9" s="669">
        <v>2855</v>
      </c>
      <c r="AE9" s="669"/>
      <c r="AF9" s="669"/>
      <c r="AG9" s="669"/>
      <c r="AH9" s="669"/>
      <c r="AI9" s="669"/>
      <c r="AJ9" s="669"/>
      <c r="AK9" s="669"/>
      <c r="AL9" s="670">
        <v>0.1</v>
      </c>
      <c r="AM9" s="671"/>
      <c r="AN9" s="671"/>
      <c r="AO9" s="672"/>
      <c r="AP9" s="662" t="s">
        <v>245</v>
      </c>
      <c r="AQ9" s="663"/>
      <c r="AR9" s="663"/>
      <c r="AS9" s="663"/>
      <c r="AT9" s="663"/>
      <c r="AU9" s="663"/>
      <c r="AV9" s="663"/>
      <c r="AW9" s="663"/>
      <c r="AX9" s="663"/>
      <c r="AY9" s="663"/>
      <c r="AZ9" s="663"/>
      <c r="BA9" s="663"/>
      <c r="BB9" s="663"/>
      <c r="BC9" s="663"/>
      <c r="BD9" s="663"/>
      <c r="BE9" s="663"/>
      <c r="BF9" s="664"/>
      <c r="BG9" s="665">
        <v>269161</v>
      </c>
      <c r="BH9" s="666"/>
      <c r="BI9" s="666"/>
      <c r="BJ9" s="666"/>
      <c r="BK9" s="666"/>
      <c r="BL9" s="666"/>
      <c r="BM9" s="666"/>
      <c r="BN9" s="667"/>
      <c r="BO9" s="668">
        <v>37.799999999999997</v>
      </c>
      <c r="BP9" s="668"/>
      <c r="BQ9" s="668"/>
      <c r="BR9" s="668"/>
      <c r="BS9" s="669" t="s">
        <v>246</v>
      </c>
      <c r="BT9" s="669"/>
      <c r="BU9" s="669"/>
      <c r="BV9" s="669"/>
      <c r="BW9" s="669"/>
      <c r="BX9" s="669"/>
      <c r="BY9" s="669"/>
      <c r="BZ9" s="669"/>
      <c r="CA9" s="669"/>
      <c r="CB9" s="673"/>
      <c r="CD9" s="680" t="s">
        <v>247</v>
      </c>
      <c r="CE9" s="681"/>
      <c r="CF9" s="681"/>
      <c r="CG9" s="681"/>
      <c r="CH9" s="681"/>
      <c r="CI9" s="681"/>
      <c r="CJ9" s="681"/>
      <c r="CK9" s="681"/>
      <c r="CL9" s="681"/>
      <c r="CM9" s="681"/>
      <c r="CN9" s="681"/>
      <c r="CO9" s="681"/>
      <c r="CP9" s="681"/>
      <c r="CQ9" s="682"/>
      <c r="CR9" s="665">
        <v>670491</v>
      </c>
      <c r="CS9" s="666"/>
      <c r="CT9" s="666"/>
      <c r="CU9" s="666"/>
      <c r="CV9" s="666"/>
      <c r="CW9" s="666"/>
      <c r="CX9" s="666"/>
      <c r="CY9" s="667"/>
      <c r="CZ9" s="668">
        <v>9.4</v>
      </c>
      <c r="DA9" s="668"/>
      <c r="DB9" s="668"/>
      <c r="DC9" s="668"/>
      <c r="DD9" s="674">
        <v>67669</v>
      </c>
      <c r="DE9" s="666"/>
      <c r="DF9" s="666"/>
      <c r="DG9" s="666"/>
      <c r="DH9" s="666"/>
      <c r="DI9" s="666"/>
      <c r="DJ9" s="666"/>
      <c r="DK9" s="666"/>
      <c r="DL9" s="666"/>
      <c r="DM9" s="666"/>
      <c r="DN9" s="666"/>
      <c r="DO9" s="666"/>
      <c r="DP9" s="667"/>
      <c r="DQ9" s="674">
        <v>444519</v>
      </c>
      <c r="DR9" s="666"/>
      <c r="DS9" s="666"/>
      <c r="DT9" s="666"/>
      <c r="DU9" s="666"/>
      <c r="DV9" s="666"/>
      <c r="DW9" s="666"/>
      <c r="DX9" s="666"/>
      <c r="DY9" s="666"/>
      <c r="DZ9" s="666"/>
      <c r="EA9" s="666"/>
      <c r="EB9" s="666"/>
      <c r="EC9" s="675"/>
    </row>
    <row r="10" spans="2:143" ht="11.25" customHeight="1" x14ac:dyDescent="0.15">
      <c r="B10" s="662" t="s">
        <v>248</v>
      </c>
      <c r="C10" s="663"/>
      <c r="D10" s="663"/>
      <c r="E10" s="663"/>
      <c r="F10" s="663"/>
      <c r="G10" s="663"/>
      <c r="H10" s="663"/>
      <c r="I10" s="663"/>
      <c r="J10" s="663"/>
      <c r="K10" s="663"/>
      <c r="L10" s="663"/>
      <c r="M10" s="663"/>
      <c r="N10" s="663"/>
      <c r="O10" s="663"/>
      <c r="P10" s="663"/>
      <c r="Q10" s="664"/>
      <c r="R10" s="665" t="s">
        <v>129</v>
      </c>
      <c r="S10" s="666"/>
      <c r="T10" s="666"/>
      <c r="U10" s="666"/>
      <c r="V10" s="666"/>
      <c r="W10" s="666"/>
      <c r="X10" s="666"/>
      <c r="Y10" s="667"/>
      <c r="Z10" s="668" t="s">
        <v>176</v>
      </c>
      <c r="AA10" s="668"/>
      <c r="AB10" s="668"/>
      <c r="AC10" s="668"/>
      <c r="AD10" s="669" t="s">
        <v>129</v>
      </c>
      <c r="AE10" s="669"/>
      <c r="AF10" s="669"/>
      <c r="AG10" s="669"/>
      <c r="AH10" s="669"/>
      <c r="AI10" s="669"/>
      <c r="AJ10" s="669"/>
      <c r="AK10" s="669"/>
      <c r="AL10" s="670" t="s">
        <v>176</v>
      </c>
      <c r="AM10" s="671"/>
      <c r="AN10" s="671"/>
      <c r="AO10" s="672"/>
      <c r="AP10" s="662" t="s">
        <v>249</v>
      </c>
      <c r="AQ10" s="663"/>
      <c r="AR10" s="663"/>
      <c r="AS10" s="663"/>
      <c r="AT10" s="663"/>
      <c r="AU10" s="663"/>
      <c r="AV10" s="663"/>
      <c r="AW10" s="663"/>
      <c r="AX10" s="663"/>
      <c r="AY10" s="663"/>
      <c r="AZ10" s="663"/>
      <c r="BA10" s="663"/>
      <c r="BB10" s="663"/>
      <c r="BC10" s="663"/>
      <c r="BD10" s="663"/>
      <c r="BE10" s="663"/>
      <c r="BF10" s="664"/>
      <c r="BG10" s="665">
        <v>22829</v>
      </c>
      <c r="BH10" s="666"/>
      <c r="BI10" s="666"/>
      <c r="BJ10" s="666"/>
      <c r="BK10" s="666"/>
      <c r="BL10" s="666"/>
      <c r="BM10" s="666"/>
      <c r="BN10" s="667"/>
      <c r="BO10" s="668">
        <v>3.2</v>
      </c>
      <c r="BP10" s="668"/>
      <c r="BQ10" s="668"/>
      <c r="BR10" s="668"/>
      <c r="BS10" s="669">
        <v>3803</v>
      </c>
      <c r="BT10" s="669"/>
      <c r="BU10" s="669"/>
      <c r="BV10" s="669"/>
      <c r="BW10" s="669"/>
      <c r="BX10" s="669"/>
      <c r="BY10" s="669"/>
      <c r="BZ10" s="669"/>
      <c r="CA10" s="669"/>
      <c r="CB10" s="673"/>
      <c r="CD10" s="680" t="s">
        <v>250</v>
      </c>
      <c r="CE10" s="681"/>
      <c r="CF10" s="681"/>
      <c r="CG10" s="681"/>
      <c r="CH10" s="681"/>
      <c r="CI10" s="681"/>
      <c r="CJ10" s="681"/>
      <c r="CK10" s="681"/>
      <c r="CL10" s="681"/>
      <c r="CM10" s="681"/>
      <c r="CN10" s="681"/>
      <c r="CO10" s="681"/>
      <c r="CP10" s="681"/>
      <c r="CQ10" s="682"/>
      <c r="CR10" s="665">
        <v>19516</v>
      </c>
      <c r="CS10" s="666"/>
      <c r="CT10" s="666"/>
      <c r="CU10" s="666"/>
      <c r="CV10" s="666"/>
      <c r="CW10" s="666"/>
      <c r="CX10" s="666"/>
      <c r="CY10" s="667"/>
      <c r="CZ10" s="668">
        <v>0.3</v>
      </c>
      <c r="DA10" s="668"/>
      <c r="DB10" s="668"/>
      <c r="DC10" s="668"/>
      <c r="DD10" s="674" t="s">
        <v>129</v>
      </c>
      <c r="DE10" s="666"/>
      <c r="DF10" s="666"/>
      <c r="DG10" s="666"/>
      <c r="DH10" s="666"/>
      <c r="DI10" s="666"/>
      <c r="DJ10" s="666"/>
      <c r="DK10" s="666"/>
      <c r="DL10" s="666"/>
      <c r="DM10" s="666"/>
      <c r="DN10" s="666"/>
      <c r="DO10" s="666"/>
      <c r="DP10" s="667"/>
      <c r="DQ10" s="674">
        <v>17565</v>
      </c>
      <c r="DR10" s="666"/>
      <c r="DS10" s="666"/>
      <c r="DT10" s="666"/>
      <c r="DU10" s="666"/>
      <c r="DV10" s="666"/>
      <c r="DW10" s="666"/>
      <c r="DX10" s="666"/>
      <c r="DY10" s="666"/>
      <c r="DZ10" s="666"/>
      <c r="EA10" s="666"/>
      <c r="EB10" s="666"/>
      <c r="EC10" s="675"/>
    </row>
    <row r="11" spans="2:143" ht="11.25" customHeight="1" x14ac:dyDescent="0.15">
      <c r="B11" s="662" t="s">
        <v>251</v>
      </c>
      <c r="C11" s="663"/>
      <c r="D11" s="663"/>
      <c r="E11" s="663"/>
      <c r="F11" s="663"/>
      <c r="G11" s="663"/>
      <c r="H11" s="663"/>
      <c r="I11" s="663"/>
      <c r="J11" s="663"/>
      <c r="K11" s="663"/>
      <c r="L11" s="663"/>
      <c r="M11" s="663"/>
      <c r="N11" s="663"/>
      <c r="O11" s="663"/>
      <c r="P11" s="663"/>
      <c r="Q11" s="664"/>
      <c r="R11" s="665">
        <v>180838</v>
      </c>
      <c r="S11" s="666"/>
      <c r="T11" s="666"/>
      <c r="U11" s="666"/>
      <c r="V11" s="666"/>
      <c r="W11" s="666"/>
      <c r="X11" s="666"/>
      <c r="Y11" s="667"/>
      <c r="Z11" s="670">
        <v>2.5</v>
      </c>
      <c r="AA11" s="671"/>
      <c r="AB11" s="671"/>
      <c r="AC11" s="683"/>
      <c r="AD11" s="674">
        <v>180838</v>
      </c>
      <c r="AE11" s="666"/>
      <c r="AF11" s="666"/>
      <c r="AG11" s="666"/>
      <c r="AH11" s="666"/>
      <c r="AI11" s="666"/>
      <c r="AJ11" s="666"/>
      <c r="AK11" s="667"/>
      <c r="AL11" s="670">
        <v>4.4000000000000004</v>
      </c>
      <c r="AM11" s="671"/>
      <c r="AN11" s="671"/>
      <c r="AO11" s="672"/>
      <c r="AP11" s="662" t="s">
        <v>252</v>
      </c>
      <c r="AQ11" s="663"/>
      <c r="AR11" s="663"/>
      <c r="AS11" s="663"/>
      <c r="AT11" s="663"/>
      <c r="AU11" s="663"/>
      <c r="AV11" s="663"/>
      <c r="AW11" s="663"/>
      <c r="AX11" s="663"/>
      <c r="AY11" s="663"/>
      <c r="AZ11" s="663"/>
      <c r="BA11" s="663"/>
      <c r="BB11" s="663"/>
      <c r="BC11" s="663"/>
      <c r="BD11" s="663"/>
      <c r="BE11" s="663"/>
      <c r="BF11" s="664"/>
      <c r="BG11" s="665">
        <v>23192</v>
      </c>
      <c r="BH11" s="666"/>
      <c r="BI11" s="666"/>
      <c r="BJ11" s="666"/>
      <c r="BK11" s="666"/>
      <c r="BL11" s="666"/>
      <c r="BM11" s="666"/>
      <c r="BN11" s="667"/>
      <c r="BO11" s="668">
        <v>3.3</v>
      </c>
      <c r="BP11" s="668"/>
      <c r="BQ11" s="668"/>
      <c r="BR11" s="668"/>
      <c r="BS11" s="669">
        <v>4600</v>
      </c>
      <c r="BT11" s="669"/>
      <c r="BU11" s="669"/>
      <c r="BV11" s="669"/>
      <c r="BW11" s="669"/>
      <c r="BX11" s="669"/>
      <c r="BY11" s="669"/>
      <c r="BZ11" s="669"/>
      <c r="CA11" s="669"/>
      <c r="CB11" s="673"/>
      <c r="CD11" s="680" t="s">
        <v>253</v>
      </c>
      <c r="CE11" s="681"/>
      <c r="CF11" s="681"/>
      <c r="CG11" s="681"/>
      <c r="CH11" s="681"/>
      <c r="CI11" s="681"/>
      <c r="CJ11" s="681"/>
      <c r="CK11" s="681"/>
      <c r="CL11" s="681"/>
      <c r="CM11" s="681"/>
      <c r="CN11" s="681"/>
      <c r="CO11" s="681"/>
      <c r="CP11" s="681"/>
      <c r="CQ11" s="682"/>
      <c r="CR11" s="665">
        <v>667169</v>
      </c>
      <c r="CS11" s="666"/>
      <c r="CT11" s="666"/>
      <c r="CU11" s="666"/>
      <c r="CV11" s="666"/>
      <c r="CW11" s="666"/>
      <c r="CX11" s="666"/>
      <c r="CY11" s="667"/>
      <c r="CZ11" s="668">
        <v>9.4</v>
      </c>
      <c r="DA11" s="668"/>
      <c r="DB11" s="668"/>
      <c r="DC11" s="668"/>
      <c r="DD11" s="674">
        <v>339370</v>
      </c>
      <c r="DE11" s="666"/>
      <c r="DF11" s="666"/>
      <c r="DG11" s="666"/>
      <c r="DH11" s="666"/>
      <c r="DI11" s="666"/>
      <c r="DJ11" s="666"/>
      <c r="DK11" s="666"/>
      <c r="DL11" s="666"/>
      <c r="DM11" s="666"/>
      <c r="DN11" s="666"/>
      <c r="DO11" s="666"/>
      <c r="DP11" s="667"/>
      <c r="DQ11" s="674">
        <v>133711</v>
      </c>
      <c r="DR11" s="666"/>
      <c r="DS11" s="666"/>
      <c r="DT11" s="666"/>
      <c r="DU11" s="666"/>
      <c r="DV11" s="666"/>
      <c r="DW11" s="666"/>
      <c r="DX11" s="666"/>
      <c r="DY11" s="666"/>
      <c r="DZ11" s="666"/>
      <c r="EA11" s="666"/>
      <c r="EB11" s="666"/>
      <c r="EC11" s="675"/>
    </row>
    <row r="12" spans="2:143" ht="11.25" customHeight="1" x14ac:dyDescent="0.15">
      <c r="B12" s="662" t="s">
        <v>254</v>
      </c>
      <c r="C12" s="663"/>
      <c r="D12" s="663"/>
      <c r="E12" s="663"/>
      <c r="F12" s="663"/>
      <c r="G12" s="663"/>
      <c r="H12" s="663"/>
      <c r="I12" s="663"/>
      <c r="J12" s="663"/>
      <c r="K12" s="663"/>
      <c r="L12" s="663"/>
      <c r="M12" s="663"/>
      <c r="N12" s="663"/>
      <c r="O12" s="663"/>
      <c r="P12" s="663"/>
      <c r="Q12" s="664"/>
      <c r="R12" s="665" t="s">
        <v>246</v>
      </c>
      <c r="S12" s="666"/>
      <c r="T12" s="666"/>
      <c r="U12" s="666"/>
      <c r="V12" s="666"/>
      <c r="W12" s="666"/>
      <c r="X12" s="666"/>
      <c r="Y12" s="667"/>
      <c r="Z12" s="668" t="s">
        <v>129</v>
      </c>
      <c r="AA12" s="668"/>
      <c r="AB12" s="668"/>
      <c r="AC12" s="668"/>
      <c r="AD12" s="669" t="s">
        <v>129</v>
      </c>
      <c r="AE12" s="669"/>
      <c r="AF12" s="669"/>
      <c r="AG12" s="669"/>
      <c r="AH12" s="669"/>
      <c r="AI12" s="669"/>
      <c r="AJ12" s="669"/>
      <c r="AK12" s="669"/>
      <c r="AL12" s="670" t="s">
        <v>129</v>
      </c>
      <c r="AM12" s="671"/>
      <c r="AN12" s="671"/>
      <c r="AO12" s="672"/>
      <c r="AP12" s="662" t="s">
        <v>255</v>
      </c>
      <c r="AQ12" s="663"/>
      <c r="AR12" s="663"/>
      <c r="AS12" s="663"/>
      <c r="AT12" s="663"/>
      <c r="AU12" s="663"/>
      <c r="AV12" s="663"/>
      <c r="AW12" s="663"/>
      <c r="AX12" s="663"/>
      <c r="AY12" s="663"/>
      <c r="AZ12" s="663"/>
      <c r="BA12" s="663"/>
      <c r="BB12" s="663"/>
      <c r="BC12" s="663"/>
      <c r="BD12" s="663"/>
      <c r="BE12" s="663"/>
      <c r="BF12" s="664"/>
      <c r="BG12" s="665">
        <v>254629</v>
      </c>
      <c r="BH12" s="666"/>
      <c r="BI12" s="666"/>
      <c r="BJ12" s="666"/>
      <c r="BK12" s="666"/>
      <c r="BL12" s="666"/>
      <c r="BM12" s="666"/>
      <c r="BN12" s="667"/>
      <c r="BO12" s="668">
        <v>35.799999999999997</v>
      </c>
      <c r="BP12" s="668"/>
      <c r="BQ12" s="668"/>
      <c r="BR12" s="668"/>
      <c r="BS12" s="669" t="s">
        <v>129</v>
      </c>
      <c r="BT12" s="669"/>
      <c r="BU12" s="669"/>
      <c r="BV12" s="669"/>
      <c r="BW12" s="669"/>
      <c r="BX12" s="669"/>
      <c r="BY12" s="669"/>
      <c r="BZ12" s="669"/>
      <c r="CA12" s="669"/>
      <c r="CB12" s="673"/>
      <c r="CD12" s="680" t="s">
        <v>256</v>
      </c>
      <c r="CE12" s="681"/>
      <c r="CF12" s="681"/>
      <c r="CG12" s="681"/>
      <c r="CH12" s="681"/>
      <c r="CI12" s="681"/>
      <c r="CJ12" s="681"/>
      <c r="CK12" s="681"/>
      <c r="CL12" s="681"/>
      <c r="CM12" s="681"/>
      <c r="CN12" s="681"/>
      <c r="CO12" s="681"/>
      <c r="CP12" s="681"/>
      <c r="CQ12" s="682"/>
      <c r="CR12" s="665">
        <v>325971</v>
      </c>
      <c r="CS12" s="666"/>
      <c r="CT12" s="666"/>
      <c r="CU12" s="666"/>
      <c r="CV12" s="666"/>
      <c r="CW12" s="666"/>
      <c r="CX12" s="666"/>
      <c r="CY12" s="667"/>
      <c r="CZ12" s="668">
        <v>4.5999999999999996</v>
      </c>
      <c r="DA12" s="668"/>
      <c r="DB12" s="668"/>
      <c r="DC12" s="668"/>
      <c r="DD12" s="674">
        <v>8565</v>
      </c>
      <c r="DE12" s="666"/>
      <c r="DF12" s="666"/>
      <c r="DG12" s="666"/>
      <c r="DH12" s="666"/>
      <c r="DI12" s="666"/>
      <c r="DJ12" s="666"/>
      <c r="DK12" s="666"/>
      <c r="DL12" s="666"/>
      <c r="DM12" s="666"/>
      <c r="DN12" s="666"/>
      <c r="DO12" s="666"/>
      <c r="DP12" s="667"/>
      <c r="DQ12" s="674">
        <v>52483</v>
      </c>
      <c r="DR12" s="666"/>
      <c r="DS12" s="666"/>
      <c r="DT12" s="666"/>
      <c r="DU12" s="666"/>
      <c r="DV12" s="666"/>
      <c r="DW12" s="666"/>
      <c r="DX12" s="666"/>
      <c r="DY12" s="666"/>
      <c r="DZ12" s="666"/>
      <c r="EA12" s="666"/>
      <c r="EB12" s="666"/>
      <c r="EC12" s="675"/>
    </row>
    <row r="13" spans="2:143" ht="11.25" customHeight="1" x14ac:dyDescent="0.15">
      <c r="B13" s="662" t="s">
        <v>257</v>
      </c>
      <c r="C13" s="663"/>
      <c r="D13" s="663"/>
      <c r="E13" s="663"/>
      <c r="F13" s="663"/>
      <c r="G13" s="663"/>
      <c r="H13" s="663"/>
      <c r="I13" s="663"/>
      <c r="J13" s="663"/>
      <c r="K13" s="663"/>
      <c r="L13" s="663"/>
      <c r="M13" s="663"/>
      <c r="N13" s="663"/>
      <c r="O13" s="663"/>
      <c r="P13" s="663"/>
      <c r="Q13" s="664"/>
      <c r="R13" s="665" t="s">
        <v>246</v>
      </c>
      <c r="S13" s="666"/>
      <c r="T13" s="666"/>
      <c r="U13" s="666"/>
      <c r="V13" s="666"/>
      <c r="W13" s="666"/>
      <c r="X13" s="666"/>
      <c r="Y13" s="667"/>
      <c r="Z13" s="668" t="s">
        <v>176</v>
      </c>
      <c r="AA13" s="668"/>
      <c r="AB13" s="668"/>
      <c r="AC13" s="668"/>
      <c r="AD13" s="669" t="s">
        <v>176</v>
      </c>
      <c r="AE13" s="669"/>
      <c r="AF13" s="669"/>
      <c r="AG13" s="669"/>
      <c r="AH13" s="669"/>
      <c r="AI13" s="669"/>
      <c r="AJ13" s="669"/>
      <c r="AK13" s="669"/>
      <c r="AL13" s="670" t="s">
        <v>246</v>
      </c>
      <c r="AM13" s="671"/>
      <c r="AN13" s="671"/>
      <c r="AO13" s="672"/>
      <c r="AP13" s="662" t="s">
        <v>258</v>
      </c>
      <c r="AQ13" s="663"/>
      <c r="AR13" s="663"/>
      <c r="AS13" s="663"/>
      <c r="AT13" s="663"/>
      <c r="AU13" s="663"/>
      <c r="AV13" s="663"/>
      <c r="AW13" s="663"/>
      <c r="AX13" s="663"/>
      <c r="AY13" s="663"/>
      <c r="AZ13" s="663"/>
      <c r="BA13" s="663"/>
      <c r="BB13" s="663"/>
      <c r="BC13" s="663"/>
      <c r="BD13" s="663"/>
      <c r="BE13" s="663"/>
      <c r="BF13" s="664"/>
      <c r="BG13" s="665">
        <v>239804</v>
      </c>
      <c r="BH13" s="666"/>
      <c r="BI13" s="666"/>
      <c r="BJ13" s="666"/>
      <c r="BK13" s="666"/>
      <c r="BL13" s="666"/>
      <c r="BM13" s="666"/>
      <c r="BN13" s="667"/>
      <c r="BO13" s="668">
        <v>33.700000000000003</v>
      </c>
      <c r="BP13" s="668"/>
      <c r="BQ13" s="668"/>
      <c r="BR13" s="668"/>
      <c r="BS13" s="669" t="s">
        <v>129</v>
      </c>
      <c r="BT13" s="669"/>
      <c r="BU13" s="669"/>
      <c r="BV13" s="669"/>
      <c r="BW13" s="669"/>
      <c r="BX13" s="669"/>
      <c r="BY13" s="669"/>
      <c r="BZ13" s="669"/>
      <c r="CA13" s="669"/>
      <c r="CB13" s="673"/>
      <c r="CD13" s="680" t="s">
        <v>259</v>
      </c>
      <c r="CE13" s="681"/>
      <c r="CF13" s="681"/>
      <c r="CG13" s="681"/>
      <c r="CH13" s="681"/>
      <c r="CI13" s="681"/>
      <c r="CJ13" s="681"/>
      <c r="CK13" s="681"/>
      <c r="CL13" s="681"/>
      <c r="CM13" s="681"/>
      <c r="CN13" s="681"/>
      <c r="CO13" s="681"/>
      <c r="CP13" s="681"/>
      <c r="CQ13" s="682"/>
      <c r="CR13" s="665">
        <v>911336</v>
      </c>
      <c r="CS13" s="666"/>
      <c r="CT13" s="666"/>
      <c r="CU13" s="666"/>
      <c r="CV13" s="666"/>
      <c r="CW13" s="666"/>
      <c r="CX13" s="666"/>
      <c r="CY13" s="667"/>
      <c r="CZ13" s="668">
        <v>12.8</v>
      </c>
      <c r="DA13" s="668"/>
      <c r="DB13" s="668"/>
      <c r="DC13" s="668"/>
      <c r="DD13" s="674">
        <v>190829</v>
      </c>
      <c r="DE13" s="666"/>
      <c r="DF13" s="666"/>
      <c r="DG13" s="666"/>
      <c r="DH13" s="666"/>
      <c r="DI13" s="666"/>
      <c r="DJ13" s="666"/>
      <c r="DK13" s="666"/>
      <c r="DL13" s="666"/>
      <c r="DM13" s="666"/>
      <c r="DN13" s="666"/>
      <c r="DO13" s="666"/>
      <c r="DP13" s="667"/>
      <c r="DQ13" s="674">
        <v>671341</v>
      </c>
      <c r="DR13" s="666"/>
      <c r="DS13" s="666"/>
      <c r="DT13" s="666"/>
      <c r="DU13" s="666"/>
      <c r="DV13" s="666"/>
      <c r="DW13" s="666"/>
      <c r="DX13" s="666"/>
      <c r="DY13" s="666"/>
      <c r="DZ13" s="666"/>
      <c r="EA13" s="666"/>
      <c r="EB13" s="666"/>
      <c r="EC13" s="675"/>
    </row>
    <row r="14" spans="2:143" ht="11.25" customHeight="1" x14ac:dyDescent="0.15">
      <c r="B14" s="662" t="s">
        <v>260</v>
      </c>
      <c r="C14" s="663"/>
      <c r="D14" s="663"/>
      <c r="E14" s="663"/>
      <c r="F14" s="663"/>
      <c r="G14" s="663"/>
      <c r="H14" s="663"/>
      <c r="I14" s="663"/>
      <c r="J14" s="663"/>
      <c r="K14" s="663"/>
      <c r="L14" s="663"/>
      <c r="M14" s="663"/>
      <c r="N14" s="663"/>
      <c r="O14" s="663"/>
      <c r="P14" s="663"/>
      <c r="Q14" s="664"/>
      <c r="R14" s="665" t="s">
        <v>129</v>
      </c>
      <c r="S14" s="666"/>
      <c r="T14" s="666"/>
      <c r="U14" s="666"/>
      <c r="V14" s="666"/>
      <c r="W14" s="666"/>
      <c r="X14" s="666"/>
      <c r="Y14" s="667"/>
      <c r="Z14" s="668" t="s">
        <v>129</v>
      </c>
      <c r="AA14" s="668"/>
      <c r="AB14" s="668"/>
      <c r="AC14" s="668"/>
      <c r="AD14" s="669" t="s">
        <v>176</v>
      </c>
      <c r="AE14" s="669"/>
      <c r="AF14" s="669"/>
      <c r="AG14" s="669"/>
      <c r="AH14" s="669"/>
      <c r="AI14" s="669"/>
      <c r="AJ14" s="669"/>
      <c r="AK14" s="669"/>
      <c r="AL14" s="670" t="s">
        <v>176</v>
      </c>
      <c r="AM14" s="671"/>
      <c r="AN14" s="671"/>
      <c r="AO14" s="672"/>
      <c r="AP14" s="662" t="s">
        <v>261</v>
      </c>
      <c r="AQ14" s="663"/>
      <c r="AR14" s="663"/>
      <c r="AS14" s="663"/>
      <c r="AT14" s="663"/>
      <c r="AU14" s="663"/>
      <c r="AV14" s="663"/>
      <c r="AW14" s="663"/>
      <c r="AX14" s="663"/>
      <c r="AY14" s="663"/>
      <c r="AZ14" s="663"/>
      <c r="BA14" s="663"/>
      <c r="BB14" s="663"/>
      <c r="BC14" s="663"/>
      <c r="BD14" s="663"/>
      <c r="BE14" s="663"/>
      <c r="BF14" s="664"/>
      <c r="BG14" s="665">
        <v>20131</v>
      </c>
      <c r="BH14" s="666"/>
      <c r="BI14" s="666"/>
      <c r="BJ14" s="666"/>
      <c r="BK14" s="666"/>
      <c r="BL14" s="666"/>
      <c r="BM14" s="666"/>
      <c r="BN14" s="667"/>
      <c r="BO14" s="668">
        <v>2.8</v>
      </c>
      <c r="BP14" s="668"/>
      <c r="BQ14" s="668"/>
      <c r="BR14" s="668"/>
      <c r="BS14" s="669" t="s">
        <v>176</v>
      </c>
      <c r="BT14" s="669"/>
      <c r="BU14" s="669"/>
      <c r="BV14" s="669"/>
      <c r="BW14" s="669"/>
      <c r="BX14" s="669"/>
      <c r="BY14" s="669"/>
      <c r="BZ14" s="669"/>
      <c r="CA14" s="669"/>
      <c r="CB14" s="673"/>
      <c r="CD14" s="680" t="s">
        <v>262</v>
      </c>
      <c r="CE14" s="681"/>
      <c r="CF14" s="681"/>
      <c r="CG14" s="681"/>
      <c r="CH14" s="681"/>
      <c r="CI14" s="681"/>
      <c r="CJ14" s="681"/>
      <c r="CK14" s="681"/>
      <c r="CL14" s="681"/>
      <c r="CM14" s="681"/>
      <c r="CN14" s="681"/>
      <c r="CO14" s="681"/>
      <c r="CP14" s="681"/>
      <c r="CQ14" s="682"/>
      <c r="CR14" s="665">
        <v>301279</v>
      </c>
      <c r="CS14" s="666"/>
      <c r="CT14" s="666"/>
      <c r="CU14" s="666"/>
      <c r="CV14" s="666"/>
      <c r="CW14" s="666"/>
      <c r="CX14" s="666"/>
      <c r="CY14" s="667"/>
      <c r="CZ14" s="668">
        <v>4.2</v>
      </c>
      <c r="DA14" s="668"/>
      <c r="DB14" s="668"/>
      <c r="DC14" s="668"/>
      <c r="DD14" s="674">
        <v>2632</v>
      </c>
      <c r="DE14" s="666"/>
      <c r="DF14" s="666"/>
      <c r="DG14" s="666"/>
      <c r="DH14" s="666"/>
      <c r="DI14" s="666"/>
      <c r="DJ14" s="666"/>
      <c r="DK14" s="666"/>
      <c r="DL14" s="666"/>
      <c r="DM14" s="666"/>
      <c r="DN14" s="666"/>
      <c r="DO14" s="666"/>
      <c r="DP14" s="667"/>
      <c r="DQ14" s="674">
        <v>268786</v>
      </c>
      <c r="DR14" s="666"/>
      <c r="DS14" s="666"/>
      <c r="DT14" s="666"/>
      <c r="DU14" s="666"/>
      <c r="DV14" s="666"/>
      <c r="DW14" s="666"/>
      <c r="DX14" s="666"/>
      <c r="DY14" s="666"/>
      <c r="DZ14" s="666"/>
      <c r="EA14" s="666"/>
      <c r="EB14" s="666"/>
      <c r="EC14" s="675"/>
    </row>
    <row r="15" spans="2:143" ht="11.25" customHeight="1" x14ac:dyDescent="0.15">
      <c r="B15" s="662" t="s">
        <v>263</v>
      </c>
      <c r="C15" s="663"/>
      <c r="D15" s="663"/>
      <c r="E15" s="663"/>
      <c r="F15" s="663"/>
      <c r="G15" s="663"/>
      <c r="H15" s="663"/>
      <c r="I15" s="663"/>
      <c r="J15" s="663"/>
      <c r="K15" s="663"/>
      <c r="L15" s="663"/>
      <c r="M15" s="663"/>
      <c r="N15" s="663"/>
      <c r="O15" s="663"/>
      <c r="P15" s="663"/>
      <c r="Q15" s="664"/>
      <c r="R15" s="665" t="s">
        <v>129</v>
      </c>
      <c r="S15" s="666"/>
      <c r="T15" s="666"/>
      <c r="U15" s="666"/>
      <c r="V15" s="666"/>
      <c r="W15" s="666"/>
      <c r="X15" s="666"/>
      <c r="Y15" s="667"/>
      <c r="Z15" s="668" t="s">
        <v>129</v>
      </c>
      <c r="AA15" s="668"/>
      <c r="AB15" s="668"/>
      <c r="AC15" s="668"/>
      <c r="AD15" s="669" t="s">
        <v>246</v>
      </c>
      <c r="AE15" s="669"/>
      <c r="AF15" s="669"/>
      <c r="AG15" s="669"/>
      <c r="AH15" s="669"/>
      <c r="AI15" s="669"/>
      <c r="AJ15" s="669"/>
      <c r="AK15" s="669"/>
      <c r="AL15" s="670" t="s">
        <v>129</v>
      </c>
      <c r="AM15" s="671"/>
      <c r="AN15" s="671"/>
      <c r="AO15" s="672"/>
      <c r="AP15" s="662" t="s">
        <v>264</v>
      </c>
      <c r="AQ15" s="663"/>
      <c r="AR15" s="663"/>
      <c r="AS15" s="663"/>
      <c r="AT15" s="663"/>
      <c r="AU15" s="663"/>
      <c r="AV15" s="663"/>
      <c r="AW15" s="663"/>
      <c r="AX15" s="663"/>
      <c r="AY15" s="663"/>
      <c r="AZ15" s="663"/>
      <c r="BA15" s="663"/>
      <c r="BB15" s="663"/>
      <c r="BC15" s="663"/>
      <c r="BD15" s="663"/>
      <c r="BE15" s="663"/>
      <c r="BF15" s="664"/>
      <c r="BG15" s="665">
        <v>77947</v>
      </c>
      <c r="BH15" s="666"/>
      <c r="BI15" s="666"/>
      <c r="BJ15" s="666"/>
      <c r="BK15" s="666"/>
      <c r="BL15" s="666"/>
      <c r="BM15" s="666"/>
      <c r="BN15" s="667"/>
      <c r="BO15" s="668">
        <v>11</v>
      </c>
      <c r="BP15" s="668"/>
      <c r="BQ15" s="668"/>
      <c r="BR15" s="668"/>
      <c r="BS15" s="669" t="s">
        <v>129</v>
      </c>
      <c r="BT15" s="669"/>
      <c r="BU15" s="669"/>
      <c r="BV15" s="669"/>
      <c r="BW15" s="669"/>
      <c r="BX15" s="669"/>
      <c r="BY15" s="669"/>
      <c r="BZ15" s="669"/>
      <c r="CA15" s="669"/>
      <c r="CB15" s="673"/>
      <c r="CD15" s="680" t="s">
        <v>265</v>
      </c>
      <c r="CE15" s="681"/>
      <c r="CF15" s="681"/>
      <c r="CG15" s="681"/>
      <c r="CH15" s="681"/>
      <c r="CI15" s="681"/>
      <c r="CJ15" s="681"/>
      <c r="CK15" s="681"/>
      <c r="CL15" s="681"/>
      <c r="CM15" s="681"/>
      <c r="CN15" s="681"/>
      <c r="CO15" s="681"/>
      <c r="CP15" s="681"/>
      <c r="CQ15" s="682"/>
      <c r="CR15" s="665">
        <v>678945</v>
      </c>
      <c r="CS15" s="666"/>
      <c r="CT15" s="666"/>
      <c r="CU15" s="666"/>
      <c r="CV15" s="666"/>
      <c r="CW15" s="666"/>
      <c r="CX15" s="666"/>
      <c r="CY15" s="667"/>
      <c r="CZ15" s="668">
        <v>9.5</v>
      </c>
      <c r="DA15" s="668"/>
      <c r="DB15" s="668"/>
      <c r="DC15" s="668"/>
      <c r="DD15" s="674">
        <v>152665</v>
      </c>
      <c r="DE15" s="666"/>
      <c r="DF15" s="666"/>
      <c r="DG15" s="666"/>
      <c r="DH15" s="666"/>
      <c r="DI15" s="666"/>
      <c r="DJ15" s="666"/>
      <c r="DK15" s="666"/>
      <c r="DL15" s="666"/>
      <c r="DM15" s="666"/>
      <c r="DN15" s="666"/>
      <c r="DO15" s="666"/>
      <c r="DP15" s="667"/>
      <c r="DQ15" s="674">
        <v>517390</v>
      </c>
      <c r="DR15" s="666"/>
      <c r="DS15" s="666"/>
      <c r="DT15" s="666"/>
      <c r="DU15" s="666"/>
      <c r="DV15" s="666"/>
      <c r="DW15" s="666"/>
      <c r="DX15" s="666"/>
      <c r="DY15" s="666"/>
      <c r="DZ15" s="666"/>
      <c r="EA15" s="666"/>
      <c r="EB15" s="666"/>
      <c r="EC15" s="675"/>
    </row>
    <row r="16" spans="2:143" ht="11.25" customHeight="1" x14ac:dyDescent="0.15">
      <c r="B16" s="662" t="s">
        <v>266</v>
      </c>
      <c r="C16" s="663"/>
      <c r="D16" s="663"/>
      <c r="E16" s="663"/>
      <c r="F16" s="663"/>
      <c r="G16" s="663"/>
      <c r="H16" s="663"/>
      <c r="I16" s="663"/>
      <c r="J16" s="663"/>
      <c r="K16" s="663"/>
      <c r="L16" s="663"/>
      <c r="M16" s="663"/>
      <c r="N16" s="663"/>
      <c r="O16" s="663"/>
      <c r="P16" s="663"/>
      <c r="Q16" s="664"/>
      <c r="R16" s="665">
        <v>3903</v>
      </c>
      <c r="S16" s="666"/>
      <c r="T16" s="666"/>
      <c r="U16" s="666"/>
      <c r="V16" s="666"/>
      <c r="W16" s="666"/>
      <c r="X16" s="666"/>
      <c r="Y16" s="667"/>
      <c r="Z16" s="668">
        <v>0.1</v>
      </c>
      <c r="AA16" s="668"/>
      <c r="AB16" s="668"/>
      <c r="AC16" s="668"/>
      <c r="AD16" s="669">
        <v>3903</v>
      </c>
      <c r="AE16" s="669"/>
      <c r="AF16" s="669"/>
      <c r="AG16" s="669"/>
      <c r="AH16" s="669"/>
      <c r="AI16" s="669"/>
      <c r="AJ16" s="669"/>
      <c r="AK16" s="669"/>
      <c r="AL16" s="670">
        <v>0.1</v>
      </c>
      <c r="AM16" s="671"/>
      <c r="AN16" s="671"/>
      <c r="AO16" s="672"/>
      <c r="AP16" s="662" t="s">
        <v>267</v>
      </c>
      <c r="AQ16" s="663"/>
      <c r="AR16" s="663"/>
      <c r="AS16" s="663"/>
      <c r="AT16" s="663"/>
      <c r="AU16" s="663"/>
      <c r="AV16" s="663"/>
      <c r="AW16" s="663"/>
      <c r="AX16" s="663"/>
      <c r="AY16" s="663"/>
      <c r="AZ16" s="663"/>
      <c r="BA16" s="663"/>
      <c r="BB16" s="663"/>
      <c r="BC16" s="663"/>
      <c r="BD16" s="663"/>
      <c r="BE16" s="663"/>
      <c r="BF16" s="664"/>
      <c r="BG16" s="665" t="s">
        <v>129</v>
      </c>
      <c r="BH16" s="666"/>
      <c r="BI16" s="666"/>
      <c r="BJ16" s="666"/>
      <c r="BK16" s="666"/>
      <c r="BL16" s="666"/>
      <c r="BM16" s="666"/>
      <c r="BN16" s="667"/>
      <c r="BO16" s="668" t="s">
        <v>129</v>
      </c>
      <c r="BP16" s="668"/>
      <c r="BQ16" s="668"/>
      <c r="BR16" s="668"/>
      <c r="BS16" s="669" t="s">
        <v>176</v>
      </c>
      <c r="BT16" s="669"/>
      <c r="BU16" s="669"/>
      <c r="BV16" s="669"/>
      <c r="BW16" s="669"/>
      <c r="BX16" s="669"/>
      <c r="BY16" s="669"/>
      <c r="BZ16" s="669"/>
      <c r="CA16" s="669"/>
      <c r="CB16" s="673"/>
      <c r="CD16" s="680" t="s">
        <v>268</v>
      </c>
      <c r="CE16" s="681"/>
      <c r="CF16" s="681"/>
      <c r="CG16" s="681"/>
      <c r="CH16" s="681"/>
      <c r="CI16" s="681"/>
      <c r="CJ16" s="681"/>
      <c r="CK16" s="681"/>
      <c r="CL16" s="681"/>
      <c r="CM16" s="681"/>
      <c r="CN16" s="681"/>
      <c r="CO16" s="681"/>
      <c r="CP16" s="681"/>
      <c r="CQ16" s="682"/>
      <c r="CR16" s="665">
        <v>249</v>
      </c>
      <c r="CS16" s="666"/>
      <c r="CT16" s="666"/>
      <c r="CU16" s="666"/>
      <c r="CV16" s="666"/>
      <c r="CW16" s="666"/>
      <c r="CX16" s="666"/>
      <c r="CY16" s="667"/>
      <c r="CZ16" s="668">
        <v>0</v>
      </c>
      <c r="DA16" s="668"/>
      <c r="DB16" s="668"/>
      <c r="DC16" s="668"/>
      <c r="DD16" s="674" t="s">
        <v>129</v>
      </c>
      <c r="DE16" s="666"/>
      <c r="DF16" s="666"/>
      <c r="DG16" s="666"/>
      <c r="DH16" s="666"/>
      <c r="DI16" s="666"/>
      <c r="DJ16" s="666"/>
      <c r="DK16" s="666"/>
      <c r="DL16" s="666"/>
      <c r="DM16" s="666"/>
      <c r="DN16" s="666"/>
      <c r="DO16" s="666"/>
      <c r="DP16" s="667"/>
      <c r="DQ16" s="674">
        <v>249</v>
      </c>
      <c r="DR16" s="666"/>
      <c r="DS16" s="666"/>
      <c r="DT16" s="666"/>
      <c r="DU16" s="666"/>
      <c r="DV16" s="666"/>
      <c r="DW16" s="666"/>
      <c r="DX16" s="666"/>
      <c r="DY16" s="666"/>
      <c r="DZ16" s="666"/>
      <c r="EA16" s="666"/>
      <c r="EB16" s="666"/>
      <c r="EC16" s="675"/>
    </row>
    <row r="17" spans="2:133" ht="11.25" customHeight="1" x14ac:dyDescent="0.15">
      <c r="B17" s="662" t="s">
        <v>269</v>
      </c>
      <c r="C17" s="663"/>
      <c r="D17" s="663"/>
      <c r="E17" s="663"/>
      <c r="F17" s="663"/>
      <c r="G17" s="663"/>
      <c r="H17" s="663"/>
      <c r="I17" s="663"/>
      <c r="J17" s="663"/>
      <c r="K17" s="663"/>
      <c r="L17" s="663"/>
      <c r="M17" s="663"/>
      <c r="N17" s="663"/>
      <c r="O17" s="663"/>
      <c r="P17" s="663"/>
      <c r="Q17" s="664"/>
      <c r="R17" s="665">
        <v>7879</v>
      </c>
      <c r="S17" s="666"/>
      <c r="T17" s="666"/>
      <c r="U17" s="666"/>
      <c r="V17" s="666"/>
      <c r="W17" s="666"/>
      <c r="X17" s="666"/>
      <c r="Y17" s="667"/>
      <c r="Z17" s="668">
        <v>0.1</v>
      </c>
      <c r="AA17" s="668"/>
      <c r="AB17" s="668"/>
      <c r="AC17" s="668"/>
      <c r="AD17" s="669">
        <v>7879</v>
      </c>
      <c r="AE17" s="669"/>
      <c r="AF17" s="669"/>
      <c r="AG17" s="669"/>
      <c r="AH17" s="669"/>
      <c r="AI17" s="669"/>
      <c r="AJ17" s="669"/>
      <c r="AK17" s="669"/>
      <c r="AL17" s="670">
        <v>0.2</v>
      </c>
      <c r="AM17" s="671"/>
      <c r="AN17" s="671"/>
      <c r="AO17" s="672"/>
      <c r="AP17" s="662" t="s">
        <v>270</v>
      </c>
      <c r="AQ17" s="663"/>
      <c r="AR17" s="663"/>
      <c r="AS17" s="663"/>
      <c r="AT17" s="663"/>
      <c r="AU17" s="663"/>
      <c r="AV17" s="663"/>
      <c r="AW17" s="663"/>
      <c r="AX17" s="663"/>
      <c r="AY17" s="663"/>
      <c r="AZ17" s="663"/>
      <c r="BA17" s="663"/>
      <c r="BB17" s="663"/>
      <c r="BC17" s="663"/>
      <c r="BD17" s="663"/>
      <c r="BE17" s="663"/>
      <c r="BF17" s="664"/>
      <c r="BG17" s="665" t="s">
        <v>176</v>
      </c>
      <c r="BH17" s="666"/>
      <c r="BI17" s="666"/>
      <c r="BJ17" s="666"/>
      <c r="BK17" s="666"/>
      <c r="BL17" s="666"/>
      <c r="BM17" s="666"/>
      <c r="BN17" s="667"/>
      <c r="BO17" s="668" t="s">
        <v>129</v>
      </c>
      <c r="BP17" s="668"/>
      <c r="BQ17" s="668"/>
      <c r="BR17" s="668"/>
      <c r="BS17" s="669" t="s">
        <v>129</v>
      </c>
      <c r="BT17" s="669"/>
      <c r="BU17" s="669"/>
      <c r="BV17" s="669"/>
      <c r="BW17" s="669"/>
      <c r="BX17" s="669"/>
      <c r="BY17" s="669"/>
      <c r="BZ17" s="669"/>
      <c r="CA17" s="669"/>
      <c r="CB17" s="673"/>
      <c r="CD17" s="680" t="s">
        <v>271</v>
      </c>
      <c r="CE17" s="681"/>
      <c r="CF17" s="681"/>
      <c r="CG17" s="681"/>
      <c r="CH17" s="681"/>
      <c r="CI17" s="681"/>
      <c r="CJ17" s="681"/>
      <c r="CK17" s="681"/>
      <c r="CL17" s="681"/>
      <c r="CM17" s="681"/>
      <c r="CN17" s="681"/>
      <c r="CO17" s="681"/>
      <c r="CP17" s="681"/>
      <c r="CQ17" s="682"/>
      <c r="CR17" s="665">
        <v>836610</v>
      </c>
      <c r="CS17" s="666"/>
      <c r="CT17" s="666"/>
      <c r="CU17" s="666"/>
      <c r="CV17" s="666"/>
      <c r="CW17" s="666"/>
      <c r="CX17" s="666"/>
      <c r="CY17" s="667"/>
      <c r="CZ17" s="668">
        <v>11.7</v>
      </c>
      <c r="DA17" s="668"/>
      <c r="DB17" s="668"/>
      <c r="DC17" s="668"/>
      <c r="DD17" s="674" t="s">
        <v>246</v>
      </c>
      <c r="DE17" s="666"/>
      <c r="DF17" s="666"/>
      <c r="DG17" s="666"/>
      <c r="DH17" s="666"/>
      <c r="DI17" s="666"/>
      <c r="DJ17" s="666"/>
      <c r="DK17" s="666"/>
      <c r="DL17" s="666"/>
      <c r="DM17" s="666"/>
      <c r="DN17" s="666"/>
      <c r="DO17" s="666"/>
      <c r="DP17" s="667"/>
      <c r="DQ17" s="674">
        <v>760994</v>
      </c>
      <c r="DR17" s="666"/>
      <c r="DS17" s="666"/>
      <c r="DT17" s="666"/>
      <c r="DU17" s="666"/>
      <c r="DV17" s="666"/>
      <c r="DW17" s="666"/>
      <c r="DX17" s="666"/>
      <c r="DY17" s="666"/>
      <c r="DZ17" s="666"/>
      <c r="EA17" s="666"/>
      <c r="EB17" s="666"/>
      <c r="EC17" s="675"/>
    </row>
    <row r="18" spans="2:133" ht="11.25" customHeight="1" x14ac:dyDescent="0.15">
      <c r="B18" s="662" t="s">
        <v>272</v>
      </c>
      <c r="C18" s="663"/>
      <c r="D18" s="663"/>
      <c r="E18" s="663"/>
      <c r="F18" s="663"/>
      <c r="G18" s="663"/>
      <c r="H18" s="663"/>
      <c r="I18" s="663"/>
      <c r="J18" s="663"/>
      <c r="K18" s="663"/>
      <c r="L18" s="663"/>
      <c r="M18" s="663"/>
      <c r="N18" s="663"/>
      <c r="O18" s="663"/>
      <c r="P18" s="663"/>
      <c r="Q18" s="664"/>
      <c r="R18" s="665">
        <v>10275</v>
      </c>
      <c r="S18" s="666"/>
      <c r="T18" s="666"/>
      <c r="U18" s="666"/>
      <c r="V18" s="666"/>
      <c r="W18" s="666"/>
      <c r="X18" s="666"/>
      <c r="Y18" s="667"/>
      <c r="Z18" s="668">
        <v>0.1</v>
      </c>
      <c r="AA18" s="668"/>
      <c r="AB18" s="668"/>
      <c r="AC18" s="668"/>
      <c r="AD18" s="669">
        <v>10275</v>
      </c>
      <c r="AE18" s="669"/>
      <c r="AF18" s="669"/>
      <c r="AG18" s="669"/>
      <c r="AH18" s="669"/>
      <c r="AI18" s="669"/>
      <c r="AJ18" s="669"/>
      <c r="AK18" s="669"/>
      <c r="AL18" s="670">
        <v>0.3</v>
      </c>
      <c r="AM18" s="671"/>
      <c r="AN18" s="671"/>
      <c r="AO18" s="672"/>
      <c r="AP18" s="662" t="s">
        <v>273</v>
      </c>
      <c r="AQ18" s="663"/>
      <c r="AR18" s="663"/>
      <c r="AS18" s="663"/>
      <c r="AT18" s="663"/>
      <c r="AU18" s="663"/>
      <c r="AV18" s="663"/>
      <c r="AW18" s="663"/>
      <c r="AX18" s="663"/>
      <c r="AY18" s="663"/>
      <c r="AZ18" s="663"/>
      <c r="BA18" s="663"/>
      <c r="BB18" s="663"/>
      <c r="BC18" s="663"/>
      <c r="BD18" s="663"/>
      <c r="BE18" s="663"/>
      <c r="BF18" s="664"/>
      <c r="BG18" s="665" t="s">
        <v>129</v>
      </c>
      <c r="BH18" s="666"/>
      <c r="BI18" s="666"/>
      <c r="BJ18" s="666"/>
      <c r="BK18" s="666"/>
      <c r="BL18" s="666"/>
      <c r="BM18" s="666"/>
      <c r="BN18" s="667"/>
      <c r="BO18" s="668" t="s">
        <v>176</v>
      </c>
      <c r="BP18" s="668"/>
      <c r="BQ18" s="668"/>
      <c r="BR18" s="668"/>
      <c r="BS18" s="669" t="s">
        <v>129</v>
      </c>
      <c r="BT18" s="669"/>
      <c r="BU18" s="669"/>
      <c r="BV18" s="669"/>
      <c r="BW18" s="669"/>
      <c r="BX18" s="669"/>
      <c r="BY18" s="669"/>
      <c r="BZ18" s="669"/>
      <c r="CA18" s="669"/>
      <c r="CB18" s="673"/>
      <c r="CD18" s="680" t="s">
        <v>274</v>
      </c>
      <c r="CE18" s="681"/>
      <c r="CF18" s="681"/>
      <c r="CG18" s="681"/>
      <c r="CH18" s="681"/>
      <c r="CI18" s="681"/>
      <c r="CJ18" s="681"/>
      <c r="CK18" s="681"/>
      <c r="CL18" s="681"/>
      <c r="CM18" s="681"/>
      <c r="CN18" s="681"/>
      <c r="CO18" s="681"/>
      <c r="CP18" s="681"/>
      <c r="CQ18" s="682"/>
      <c r="CR18" s="665" t="s">
        <v>129</v>
      </c>
      <c r="CS18" s="666"/>
      <c r="CT18" s="666"/>
      <c r="CU18" s="666"/>
      <c r="CV18" s="666"/>
      <c r="CW18" s="666"/>
      <c r="CX18" s="666"/>
      <c r="CY18" s="667"/>
      <c r="CZ18" s="668" t="s">
        <v>129</v>
      </c>
      <c r="DA18" s="668"/>
      <c r="DB18" s="668"/>
      <c r="DC18" s="668"/>
      <c r="DD18" s="674" t="s">
        <v>176</v>
      </c>
      <c r="DE18" s="666"/>
      <c r="DF18" s="666"/>
      <c r="DG18" s="666"/>
      <c r="DH18" s="666"/>
      <c r="DI18" s="666"/>
      <c r="DJ18" s="666"/>
      <c r="DK18" s="666"/>
      <c r="DL18" s="666"/>
      <c r="DM18" s="666"/>
      <c r="DN18" s="666"/>
      <c r="DO18" s="666"/>
      <c r="DP18" s="667"/>
      <c r="DQ18" s="674" t="s">
        <v>246</v>
      </c>
      <c r="DR18" s="666"/>
      <c r="DS18" s="666"/>
      <c r="DT18" s="666"/>
      <c r="DU18" s="666"/>
      <c r="DV18" s="666"/>
      <c r="DW18" s="666"/>
      <c r="DX18" s="666"/>
      <c r="DY18" s="666"/>
      <c r="DZ18" s="666"/>
      <c r="EA18" s="666"/>
      <c r="EB18" s="666"/>
      <c r="EC18" s="675"/>
    </row>
    <row r="19" spans="2:133" ht="11.25" customHeight="1" x14ac:dyDescent="0.15">
      <c r="B19" s="662" t="s">
        <v>275</v>
      </c>
      <c r="C19" s="663"/>
      <c r="D19" s="663"/>
      <c r="E19" s="663"/>
      <c r="F19" s="663"/>
      <c r="G19" s="663"/>
      <c r="H19" s="663"/>
      <c r="I19" s="663"/>
      <c r="J19" s="663"/>
      <c r="K19" s="663"/>
      <c r="L19" s="663"/>
      <c r="M19" s="663"/>
      <c r="N19" s="663"/>
      <c r="O19" s="663"/>
      <c r="P19" s="663"/>
      <c r="Q19" s="664"/>
      <c r="R19" s="665">
        <v>2234</v>
      </c>
      <c r="S19" s="666"/>
      <c r="T19" s="666"/>
      <c r="U19" s="666"/>
      <c r="V19" s="666"/>
      <c r="W19" s="666"/>
      <c r="X19" s="666"/>
      <c r="Y19" s="667"/>
      <c r="Z19" s="668">
        <v>0</v>
      </c>
      <c r="AA19" s="668"/>
      <c r="AB19" s="668"/>
      <c r="AC19" s="668"/>
      <c r="AD19" s="669">
        <v>2234</v>
      </c>
      <c r="AE19" s="669"/>
      <c r="AF19" s="669"/>
      <c r="AG19" s="669"/>
      <c r="AH19" s="669"/>
      <c r="AI19" s="669"/>
      <c r="AJ19" s="669"/>
      <c r="AK19" s="669"/>
      <c r="AL19" s="670">
        <v>0.1</v>
      </c>
      <c r="AM19" s="671"/>
      <c r="AN19" s="671"/>
      <c r="AO19" s="672"/>
      <c r="AP19" s="662" t="s">
        <v>276</v>
      </c>
      <c r="AQ19" s="663"/>
      <c r="AR19" s="663"/>
      <c r="AS19" s="663"/>
      <c r="AT19" s="663"/>
      <c r="AU19" s="663"/>
      <c r="AV19" s="663"/>
      <c r="AW19" s="663"/>
      <c r="AX19" s="663"/>
      <c r="AY19" s="663"/>
      <c r="AZ19" s="663"/>
      <c r="BA19" s="663"/>
      <c r="BB19" s="663"/>
      <c r="BC19" s="663"/>
      <c r="BD19" s="663"/>
      <c r="BE19" s="663"/>
      <c r="BF19" s="664"/>
      <c r="BG19" s="665">
        <v>32766</v>
      </c>
      <c r="BH19" s="666"/>
      <c r="BI19" s="666"/>
      <c r="BJ19" s="666"/>
      <c r="BK19" s="666"/>
      <c r="BL19" s="666"/>
      <c r="BM19" s="666"/>
      <c r="BN19" s="667"/>
      <c r="BO19" s="668">
        <v>4.5999999999999996</v>
      </c>
      <c r="BP19" s="668"/>
      <c r="BQ19" s="668"/>
      <c r="BR19" s="668"/>
      <c r="BS19" s="669" t="s">
        <v>129</v>
      </c>
      <c r="BT19" s="669"/>
      <c r="BU19" s="669"/>
      <c r="BV19" s="669"/>
      <c r="BW19" s="669"/>
      <c r="BX19" s="669"/>
      <c r="BY19" s="669"/>
      <c r="BZ19" s="669"/>
      <c r="CA19" s="669"/>
      <c r="CB19" s="673"/>
      <c r="CD19" s="680" t="s">
        <v>277</v>
      </c>
      <c r="CE19" s="681"/>
      <c r="CF19" s="681"/>
      <c r="CG19" s="681"/>
      <c r="CH19" s="681"/>
      <c r="CI19" s="681"/>
      <c r="CJ19" s="681"/>
      <c r="CK19" s="681"/>
      <c r="CL19" s="681"/>
      <c r="CM19" s="681"/>
      <c r="CN19" s="681"/>
      <c r="CO19" s="681"/>
      <c r="CP19" s="681"/>
      <c r="CQ19" s="682"/>
      <c r="CR19" s="665" t="s">
        <v>246</v>
      </c>
      <c r="CS19" s="666"/>
      <c r="CT19" s="666"/>
      <c r="CU19" s="666"/>
      <c r="CV19" s="666"/>
      <c r="CW19" s="666"/>
      <c r="CX19" s="666"/>
      <c r="CY19" s="667"/>
      <c r="CZ19" s="668" t="s">
        <v>246</v>
      </c>
      <c r="DA19" s="668"/>
      <c r="DB19" s="668"/>
      <c r="DC19" s="668"/>
      <c r="DD19" s="674" t="s">
        <v>246</v>
      </c>
      <c r="DE19" s="666"/>
      <c r="DF19" s="666"/>
      <c r="DG19" s="666"/>
      <c r="DH19" s="666"/>
      <c r="DI19" s="666"/>
      <c r="DJ19" s="666"/>
      <c r="DK19" s="666"/>
      <c r="DL19" s="666"/>
      <c r="DM19" s="666"/>
      <c r="DN19" s="666"/>
      <c r="DO19" s="666"/>
      <c r="DP19" s="667"/>
      <c r="DQ19" s="674" t="s">
        <v>129</v>
      </c>
      <c r="DR19" s="666"/>
      <c r="DS19" s="666"/>
      <c r="DT19" s="666"/>
      <c r="DU19" s="666"/>
      <c r="DV19" s="666"/>
      <c r="DW19" s="666"/>
      <c r="DX19" s="666"/>
      <c r="DY19" s="666"/>
      <c r="DZ19" s="666"/>
      <c r="EA19" s="666"/>
      <c r="EB19" s="666"/>
      <c r="EC19" s="675"/>
    </row>
    <row r="20" spans="2:133" ht="11.25" customHeight="1" x14ac:dyDescent="0.15">
      <c r="B20" s="662" t="s">
        <v>278</v>
      </c>
      <c r="C20" s="663"/>
      <c r="D20" s="663"/>
      <c r="E20" s="663"/>
      <c r="F20" s="663"/>
      <c r="G20" s="663"/>
      <c r="H20" s="663"/>
      <c r="I20" s="663"/>
      <c r="J20" s="663"/>
      <c r="K20" s="663"/>
      <c r="L20" s="663"/>
      <c r="M20" s="663"/>
      <c r="N20" s="663"/>
      <c r="O20" s="663"/>
      <c r="P20" s="663"/>
      <c r="Q20" s="664"/>
      <c r="R20" s="665">
        <v>1085</v>
      </c>
      <c r="S20" s="666"/>
      <c r="T20" s="666"/>
      <c r="U20" s="666"/>
      <c r="V20" s="666"/>
      <c r="W20" s="666"/>
      <c r="X20" s="666"/>
      <c r="Y20" s="667"/>
      <c r="Z20" s="668">
        <v>0</v>
      </c>
      <c r="AA20" s="668"/>
      <c r="AB20" s="668"/>
      <c r="AC20" s="668"/>
      <c r="AD20" s="669">
        <v>1085</v>
      </c>
      <c r="AE20" s="669"/>
      <c r="AF20" s="669"/>
      <c r="AG20" s="669"/>
      <c r="AH20" s="669"/>
      <c r="AI20" s="669"/>
      <c r="AJ20" s="669"/>
      <c r="AK20" s="669"/>
      <c r="AL20" s="670">
        <v>0</v>
      </c>
      <c r="AM20" s="671"/>
      <c r="AN20" s="671"/>
      <c r="AO20" s="672"/>
      <c r="AP20" s="662" t="s">
        <v>279</v>
      </c>
      <c r="AQ20" s="663"/>
      <c r="AR20" s="663"/>
      <c r="AS20" s="663"/>
      <c r="AT20" s="663"/>
      <c r="AU20" s="663"/>
      <c r="AV20" s="663"/>
      <c r="AW20" s="663"/>
      <c r="AX20" s="663"/>
      <c r="AY20" s="663"/>
      <c r="AZ20" s="663"/>
      <c r="BA20" s="663"/>
      <c r="BB20" s="663"/>
      <c r="BC20" s="663"/>
      <c r="BD20" s="663"/>
      <c r="BE20" s="663"/>
      <c r="BF20" s="664"/>
      <c r="BG20" s="665">
        <v>32766</v>
      </c>
      <c r="BH20" s="666"/>
      <c r="BI20" s="666"/>
      <c r="BJ20" s="666"/>
      <c r="BK20" s="666"/>
      <c r="BL20" s="666"/>
      <c r="BM20" s="666"/>
      <c r="BN20" s="667"/>
      <c r="BO20" s="668">
        <v>4.5999999999999996</v>
      </c>
      <c r="BP20" s="668"/>
      <c r="BQ20" s="668"/>
      <c r="BR20" s="668"/>
      <c r="BS20" s="669" t="s">
        <v>129</v>
      </c>
      <c r="BT20" s="669"/>
      <c r="BU20" s="669"/>
      <c r="BV20" s="669"/>
      <c r="BW20" s="669"/>
      <c r="BX20" s="669"/>
      <c r="BY20" s="669"/>
      <c r="BZ20" s="669"/>
      <c r="CA20" s="669"/>
      <c r="CB20" s="673"/>
      <c r="CD20" s="680" t="s">
        <v>280</v>
      </c>
      <c r="CE20" s="681"/>
      <c r="CF20" s="681"/>
      <c r="CG20" s="681"/>
      <c r="CH20" s="681"/>
      <c r="CI20" s="681"/>
      <c r="CJ20" s="681"/>
      <c r="CK20" s="681"/>
      <c r="CL20" s="681"/>
      <c r="CM20" s="681"/>
      <c r="CN20" s="681"/>
      <c r="CO20" s="681"/>
      <c r="CP20" s="681"/>
      <c r="CQ20" s="682"/>
      <c r="CR20" s="665">
        <v>7129577</v>
      </c>
      <c r="CS20" s="666"/>
      <c r="CT20" s="666"/>
      <c r="CU20" s="666"/>
      <c r="CV20" s="666"/>
      <c r="CW20" s="666"/>
      <c r="CX20" s="666"/>
      <c r="CY20" s="667"/>
      <c r="CZ20" s="668">
        <v>100</v>
      </c>
      <c r="DA20" s="668"/>
      <c r="DB20" s="668"/>
      <c r="DC20" s="668"/>
      <c r="DD20" s="674">
        <v>910151</v>
      </c>
      <c r="DE20" s="666"/>
      <c r="DF20" s="666"/>
      <c r="DG20" s="666"/>
      <c r="DH20" s="666"/>
      <c r="DI20" s="666"/>
      <c r="DJ20" s="666"/>
      <c r="DK20" s="666"/>
      <c r="DL20" s="666"/>
      <c r="DM20" s="666"/>
      <c r="DN20" s="666"/>
      <c r="DO20" s="666"/>
      <c r="DP20" s="667"/>
      <c r="DQ20" s="674">
        <v>4338377</v>
      </c>
      <c r="DR20" s="666"/>
      <c r="DS20" s="666"/>
      <c r="DT20" s="666"/>
      <c r="DU20" s="666"/>
      <c r="DV20" s="666"/>
      <c r="DW20" s="666"/>
      <c r="DX20" s="666"/>
      <c r="DY20" s="666"/>
      <c r="DZ20" s="666"/>
      <c r="EA20" s="666"/>
      <c r="EB20" s="666"/>
      <c r="EC20" s="675"/>
    </row>
    <row r="21" spans="2:133" ht="11.25" customHeight="1" x14ac:dyDescent="0.15">
      <c r="B21" s="662" t="s">
        <v>281</v>
      </c>
      <c r="C21" s="663"/>
      <c r="D21" s="663"/>
      <c r="E21" s="663"/>
      <c r="F21" s="663"/>
      <c r="G21" s="663"/>
      <c r="H21" s="663"/>
      <c r="I21" s="663"/>
      <c r="J21" s="663"/>
      <c r="K21" s="663"/>
      <c r="L21" s="663"/>
      <c r="M21" s="663"/>
      <c r="N21" s="663"/>
      <c r="O21" s="663"/>
      <c r="P21" s="663"/>
      <c r="Q21" s="664"/>
      <c r="R21" s="665">
        <v>379</v>
      </c>
      <c r="S21" s="666"/>
      <c r="T21" s="666"/>
      <c r="U21" s="666"/>
      <c r="V21" s="666"/>
      <c r="W21" s="666"/>
      <c r="X21" s="666"/>
      <c r="Y21" s="667"/>
      <c r="Z21" s="668">
        <v>0</v>
      </c>
      <c r="AA21" s="668"/>
      <c r="AB21" s="668"/>
      <c r="AC21" s="668"/>
      <c r="AD21" s="669">
        <v>379</v>
      </c>
      <c r="AE21" s="669"/>
      <c r="AF21" s="669"/>
      <c r="AG21" s="669"/>
      <c r="AH21" s="669"/>
      <c r="AI21" s="669"/>
      <c r="AJ21" s="669"/>
      <c r="AK21" s="669"/>
      <c r="AL21" s="670">
        <v>0</v>
      </c>
      <c r="AM21" s="671"/>
      <c r="AN21" s="671"/>
      <c r="AO21" s="672"/>
      <c r="AP21" s="684" t="s">
        <v>282</v>
      </c>
      <c r="AQ21" s="685"/>
      <c r="AR21" s="685"/>
      <c r="AS21" s="685"/>
      <c r="AT21" s="685"/>
      <c r="AU21" s="685"/>
      <c r="AV21" s="685"/>
      <c r="AW21" s="685"/>
      <c r="AX21" s="685"/>
      <c r="AY21" s="685"/>
      <c r="AZ21" s="685"/>
      <c r="BA21" s="685"/>
      <c r="BB21" s="685"/>
      <c r="BC21" s="685"/>
      <c r="BD21" s="685"/>
      <c r="BE21" s="685"/>
      <c r="BF21" s="686"/>
      <c r="BG21" s="665">
        <v>5165</v>
      </c>
      <c r="BH21" s="666"/>
      <c r="BI21" s="666"/>
      <c r="BJ21" s="666"/>
      <c r="BK21" s="666"/>
      <c r="BL21" s="666"/>
      <c r="BM21" s="666"/>
      <c r="BN21" s="667"/>
      <c r="BO21" s="668">
        <v>0.7</v>
      </c>
      <c r="BP21" s="668"/>
      <c r="BQ21" s="668"/>
      <c r="BR21" s="668"/>
      <c r="BS21" s="669" t="s">
        <v>246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283</v>
      </c>
      <c r="C22" s="702"/>
      <c r="D22" s="702"/>
      <c r="E22" s="702"/>
      <c r="F22" s="702"/>
      <c r="G22" s="702"/>
      <c r="H22" s="702"/>
      <c r="I22" s="702"/>
      <c r="J22" s="702"/>
      <c r="K22" s="702"/>
      <c r="L22" s="702"/>
      <c r="M22" s="702"/>
      <c r="N22" s="702"/>
      <c r="O22" s="702"/>
      <c r="P22" s="702"/>
      <c r="Q22" s="703"/>
      <c r="R22" s="665">
        <v>6577</v>
      </c>
      <c r="S22" s="666"/>
      <c r="T22" s="666"/>
      <c r="U22" s="666"/>
      <c r="V22" s="666"/>
      <c r="W22" s="666"/>
      <c r="X22" s="666"/>
      <c r="Y22" s="667"/>
      <c r="Z22" s="668">
        <v>0.1</v>
      </c>
      <c r="AA22" s="668"/>
      <c r="AB22" s="668"/>
      <c r="AC22" s="668"/>
      <c r="AD22" s="669" t="s">
        <v>129</v>
      </c>
      <c r="AE22" s="669"/>
      <c r="AF22" s="669"/>
      <c r="AG22" s="669"/>
      <c r="AH22" s="669"/>
      <c r="AI22" s="669"/>
      <c r="AJ22" s="669"/>
      <c r="AK22" s="669"/>
      <c r="AL22" s="670" t="s">
        <v>176</v>
      </c>
      <c r="AM22" s="671"/>
      <c r="AN22" s="671"/>
      <c r="AO22" s="672"/>
      <c r="AP22" s="684" t="s">
        <v>284</v>
      </c>
      <c r="AQ22" s="685"/>
      <c r="AR22" s="685"/>
      <c r="AS22" s="685"/>
      <c r="AT22" s="685"/>
      <c r="AU22" s="685"/>
      <c r="AV22" s="685"/>
      <c r="AW22" s="685"/>
      <c r="AX22" s="685"/>
      <c r="AY22" s="685"/>
      <c r="AZ22" s="685"/>
      <c r="BA22" s="685"/>
      <c r="BB22" s="685"/>
      <c r="BC22" s="685"/>
      <c r="BD22" s="685"/>
      <c r="BE22" s="685"/>
      <c r="BF22" s="686"/>
      <c r="BG22" s="665" t="s">
        <v>129</v>
      </c>
      <c r="BH22" s="666"/>
      <c r="BI22" s="666"/>
      <c r="BJ22" s="666"/>
      <c r="BK22" s="666"/>
      <c r="BL22" s="666"/>
      <c r="BM22" s="666"/>
      <c r="BN22" s="667"/>
      <c r="BO22" s="668" t="s">
        <v>129</v>
      </c>
      <c r="BP22" s="668"/>
      <c r="BQ22" s="668"/>
      <c r="BR22" s="668"/>
      <c r="BS22" s="669" t="s">
        <v>129</v>
      </c>
      <c r="BT22" s="669"/>
      <c r="BU22" s="669"/>
      <c r="BV22" s="669"/>
      <c r="BW22" s="669"/>
      <c r="BX22" s="669"/>
      <c r="BY22" s="669"/>
      <c r="BZ22" s="669"/>
      <c r="CA22" s="669"/>
      <c r="CB22" s="673"/>
      <c r="CD22" s="647" t="s">
        <v>285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286</v>
      </c>
      <c r="C23" s="663"/>
      <c r="D23" s="663"/>
      <c r="E23" s="663"/>
      <c r="F23" s="663"/>
      <c r="G23" s="663"/>
      <c r="H23" s="663"/>
      <c r="I23" s="663"/>
      <c r="J23" s="663"/>
      <c r="K23" s="663"/>
      <c r="L23" s="663"/>
      <c r="M23" s="663"/>
      <c r="N23" s="663"/>
      <c r="O23" s="663"/>
      <c r="P23" s="663"/>
      <c r="Q23" s="664"/>
      <c r="R23" s="665">
        <v>3381459</v>
      </c>
      <c r="S23" s="666"/>
      <c r="T23" s="666"/>
      <c r="U23" s="666"/>
      <c r="V23" s="666"/>
      <c r="W23" s="666"/>
      <c r="X23" s="666"/>
      <c r="Y23" s="667"/>
      <c r="Z23" s="668">
        <v>46.1</v>
      </c>
      <c r="AA23" s="668"/>
      <c r="AB23" s="668"/>
      <c r="AC23" s="668"/>
      <c r="AD23" s="669">
        <v>3115036</v>
      </c>
      <c r="AE23" s="669"/>
      <c r="AF23" s="669"/>
      <c r="AG23" s="669"/>
      <c r="AH23" s="669"/>
      <c r="AI23" s="669"/>
      <c r="AJ23" s="669"/>
      <c r="AK23" s="669"/>
      <c r="AL23" s="670">
        <v>76.400000000000006</v>
      </c>
      <c r="AM23" s="671"/>
      <c r="AN23" s="671"/>
      <c r="AO23" s="672"/>
      <c r="AP23" s="684" t="s">
        <v>287</v>
      </c>
      <c r="AQ23" s="685"/>
      <c r="AR23" s="685"/>
      <c r="AS23" s="685"/>
      <c r="AT23" s="685"/>
      <c r="AU23" s="685"/>
      <c r="AV23" s="685"/>
      <c r="AW23" s="685"/>
      <c r="AX23" s="685"/>
      <c r="AY23" s="685"/>
      <c r="AZ23" s="685"/>
      <c r="BA23" s="685"/>
      <c r="BB23" s="685"/>
      <c r="BC23" s="685"/>
      <c r="BD23" s="685"/>
      <c r="BE23" s="685"/>
      <c r="BF23" s="686"/>
      <c r="BG23" s="665">
        <v>27601</v>
      </c>
      <c r="BH23" s="666"/>
      <c r="BI23" s="666"/>
      <c r="BJ23" s="666"/>
      <c r="BK23" s="666"/>
      <c r="BL23" s="666"/>
      <c r="BM23" s="666"/>
      <c r="BN23" s="667"/>
      <c r="BO23" s="668">
        <v>3.9</v>
      </c>
      <c r="BP23" s="668"/>
      <c r="BQ23" s="668"/>
      <c r="BR23" s="668"/>
      <c r="BS23" s="669" t="s">
        <v>129</v>
      </c>
      <c r="BT23" s="669"/>
      <c r="BU23" s="669"/>
      <c r="BV23" s="669"/>
      <c r="BW23" s="669"/>
      <c r="BX23" s="669"/>
      <c r="BY23" s="669"/>
      <c r="BZ23" s="669"/>
      <c r="CA23" s="669"/>
      <c r="CB23" s="673"/>
      <c r="CD23" s="647" t="s">
        <v>226</v>
      </c>
      <c r="CE23" s="648"/>
      <c r="CF23" s="648"/>
      <c r="CG23" s="648"/>
      <c r="CH23" s="648"/>
      <c r="CI23" s="648"/>
      <c r="CJ23" s="648"/>
      <c r="CK23" s="648"/>
      <c r="CL23" s="648"/>
      <c r="CM23" s="648"/>
      <c r="CN23" s="648"/>
      <c r="CO23" s="648"/>
      <c r="CP23" s="648"/>
      <c r="CQ23" s="649"/>
      <c r="CR23" s="647" t="s">
        <v>288</v>
      </c>
      <c r="CS23" s="648"/>
      <c r="CT23" s="648"/>
      <c r="CU23" s="648"/>
      <c r="CV23" s="648"/>
      <c r="CW23" s="648"/>
      <c r="CX23" s="648"/>
      <c r="CY23" s="649"/>
      <c r="CZ23" s="647" t="s">
        <v>289</v>
      </c>
      <c r="DA23" s="648"/>
      <c r="DB23" s="648"/>
      <c r="DC23" s="649"/>
      <c r="DD23" s="647" t="s">
        <v>290</v>
      </c>
      <c r="DE23" s="648"/>
      <c r="DF23" s="648"/>
      <c r="DG23" s="648"/>
      <c r="DH23" s="648"/>
      <c r="DI23" s="648"/>
      <c r="DJ23" s="648"/>
      <c r="DK23" s="649"/>
      <c r="DL23" s="696" t="s">
        <v>291</v>
      </c>
      <c r="DM23" s="697"/>
      <c r="DN23" s="697"/>
      <c r="DO23" s="697"/>
      <c r="DP23" s="697"/>
      <c r="DQ23" s="697"/>
      <c r="DR23" s="697"/>
      <c r="DS23" s="697"/>
      <c r="DT23" s="697"/>
      <c r="DU23" s="697"/>
      <c r="DV23" s="698"/>
      <c r="DW23" s="647" t="s">
        <v>292</v>
      </c>
      <c r="DX23" s="648"/>
      <c r="DY23" s="648"/>
      <c r="DZ23" s="648"/>
      <c r="EA23" s="648"/>
      <c r="EB23" s="648"/>
      <c r="EC23" s="649"/>
    </row>
    <row r="24" spans="2:133" ht="11.25" customHeight="1" x14ac:dyDescent="0.15">
      <c r="B24" s="662" t="s">
        <v>293</v>
      </c>
      <c r="C24" s="663"/>
      <c r="D24" s="663"/>
      <c r="E24" s="663"/>
      <c r="F24" s="663"/>
      <c r="G24" s="663"/>
      <c r="H24" s="663"/>
      <c r="I24" s="663"/>
      <c r="J24" s="663"/>
      <c r="K24" s="663"/>
      <c r="L24" s="663"/>
      <c r="M24" s="663"/>
      <c r="N24" s="663"/>
      <c r="O24" s="663"/>
      <c r="P24" s="663"/>
      <c r="Q24" s="664"/>
      <c r="R24" s="665">
        <v>3115036</v>
      </c>
      <c r="S24" s="666"/>
      <c r="T24" s="666"/>
      <c r="U24" s="666"/>
      <c r="V24" s="666"/>
      <c r="W24" s="666"/>
      <c r="X24" s="666"/>
      <c r="Y24" s="667"/>
      <c r="Z24" s="668">
        <v>42.5</v>
      </c>
      <c r="AA24" s="668"/>
      <c r="AB24" s="668"/>
      <c r="AC24" s="668"/>
      <c r="AD24" s="669">
        <v>3115036</v>
      </c>
      <c r="AE24" s="669"/>
      <c r="AF24" s="669"/>
      <c r="AG24" s="669"/>
      <c r="AH24" s="669"/>
      <c r="AI24" s="669"/>
      <c r="AJ24" s="669"/>
      <c r="AK24" s="669"/>
      <c r="AL24" s="670">
        <v>76.400000000000006</v>
      </c>
      <c r="AM24" s="671"/>
      <c r="AN24" s="671"/>
      <c r="AO24" s="672"/>
      <c r="AP24" s="684" t="s">
        <v>294</v>
      </c>
      <c r="AQ24" s="685"/>
      <c r="AR24" s="685"/>
      <c r="AS24" s="685"/>
      <c r="AT24" s="685"/>
      <c r="AU24" s="685"/>
      <c r="AV24" s="685"/>
      <c r="AW24" s="685"/>
      <c r="AX24" s="685"/>
      <c r="AY24" s="685"/>
      <c r="AZ24" s="685"/>
      <c r="BA24" s="685"/>
      <c r="BB24" s="685"/>
      <c r="BC24" s="685"/>
      <c r="BD24" s="685"/>
      <c r="BE24" s="685"/>
      <c r="BF24" s="686"/>
      <c r="BG24" s="665" t="s">
        <v>129</v>
      </c>
      <c r="BH24" s="666"/>
      <c r="BI24" s="666"/>
      <c r="BJ24" s="666"/>
      <c r="BK24" s="666"/>
      <c r="BL24" s="666"/>
      <c r="BM24" s="666"/>
      <c r="BN24" s="667"/>
      <c r="BO24" s="668" t="s">
        <v>129</v>
      </c>
      <c r="BP24" s="668"/>
      <c r="BQ24" s="668"/>
      <c r="BR24" s="668"/>
      <c r="BS24" s="669" t="s">
        <v>129</v>
      </c>
      <c r="BT24" s="669"/>
      <c r="BU24" s="669"/>
      <c r="BV24" s="669"/>
      <c r="BW24" s="669"/>
      <c r="BX24" s="669"/>
      <c r="BY24" s="669"/>
      <c r="BZ24" s="669"/>
      <c r="CA24" s="669"/>
      <c r="CB24" s="673"/>
      <c r="CD24" s="676" t="s">
        <v>295</v>
      </c>
      <c r="CE24" s="677"/>
      <c r="CF24" s="677"/>
      <c r="CG24" s="677"/>
      <c r="CH24" s="677"/>
      <c r="CI24" s="677"/>
      <c r="CJ24" s="677"/>
      <c r="CK24" s="677"/>
      <c r="CL24" s="677"/>
      <c r="CM24" s="677"/>
      <c r="CN24" s="677"/>
      <c r="CO24" s="677"/>
      <c r="CP24" s="677"/>
      <c r="CQ24" s="678"/>
      <c r="CR24" s="654">
        <v>2546189</v>
      </c>
      <c r="CS24" s="655"/>
      <c r="CT24" s="655"/>
      <c r="CU24" s="655"/>
      <c r="CV24" s="655"/>
      <c r="CW24" s="655"/>
      <c r="CX24" s="655"/>
      <c r="CY24" s="656"/>
      <c r="CZ24" s="659">
        <v>35.700000000000003</v>
      </c>
      <c r="DA24" s="660"/>
      <c r="DB24" s="660"/>
      <c r="DC24" s="679"/>
      <c r="DD24" s="707">
        <v>1858287</v>
      </c>
      <c r="DE24" s="655"/>
      <c r="DF24" s="655"/>
      <c r="DG24" s="655"/>
      <c r="DH24" s="655"/>
      <c r="DI24" s="655"/>
      <c r="DJ24" s="655"/>
      <c r="DK24" s="656"/>
      <c r="DL24" s="707">
        <v>1702454</v>
      </c>
      <c r="DM24" s="655"/>
      <c r="DN24" s="655"/>
      <c r="DO24" s="655"/>
      <c r="DP24" s="655"/>
      <c r="DQ24" s="655"/>
      <c r="DR24" s="655"/>
      <c r="DS24" s="655"/>
      <c r="DT24" s="655"/>
      <c r="DU24" s="655"/>
      <c r="DV24" s="656"/>
      <c r="DW24" s="659">
        <v>40.799999999999997</v>
      </c>
      <c r="DX24" s="660"/>
      <c r="DY24" s="660"/>
      <c r="DZ24" s="660"/>
      <c r="EA24" s="660"/>
      <c r="EB24" s="660"/>
      <c r="EC24" s="661"/>
    </row>
    <row r="25" spans="2:133" ht="11.25" customHeight="1" x14ac:dyDescent="0.15">
      <c r="B25" s="662" t="s">
        <v>296</v>
      </c>
      <c r="C25" s="663"/>
      <c r="D25" s="663"/>
      <c r="E25" s="663"/>
      <c r="F25" s="663"/>
      <c r="G25" s="663"/>
      <c r="H25" s="663"/>
      <c r="I25" s="663"/>
      <c r="J25" s="663"/>
      <c r="K25" s="663"/>
      <c r="L25" s="663"/>
      <c r="M25" s="663"/>
      <c r="N25" s="663"/>
      <c r="O25" s="663"/>
      <c r="P25" s="663"/>
      <c r="Q25" s="664"/>
      <c r="R25" s="665">
        <v>266423</v>
      </c>
      <c r="S25" s="666"/>
      <c r="T25" s="666"/>
      <c r="U25" s="666"/>
      <c r="V25" s="666"/>
      <c r="W25" s="666"/>
      <c r="X25" s="666"/>
      <c r="Y25" s="667"/>
      <c r="Z25" s="668">
        <v>3.6</v>
      </c>
      <c r="AA25" s="668"/>
      <c r="AB25" s="668"/>
      <c r="AC25" s="668"/>
      <c r="AD25" s="669" t="s">
        <v>176</v>
      </c>
      <c r="AE25" s="669"/>
      <c r="AF25" s="669"/>
      <c r="AG25" s="669"/>
      <c r="AH25" s="669"/>
      <c r="AI25" s="669"/>
      <c r="AJ25" s="669"/>
      <c r="AK25" s="669"/>
      <c r="AL25" s="670" t="s">
        <v>129</v>
      </c>
      <c r="AM25" s="671"/>
      <c r="AN25" s="671"/>
      <c r="AO25" s="672"/>
      <c r="AP25" s="684" t="s">
        <v>297</v>
      </c>
      <c r="AQ25" s="685"/>
      <c r="AR25" s="685"/>
      <c r="AS25" s="685"/>
      <c r="AT25" s="685"/>
      <c r="AU25" s="685"/>
      <c r="AV25" s="685"/>
      <c r="AW25" s="685"/>
      <c r="AX25" s="685"/>
      <c r="AY25" s="685"/>
      <c r="AZ25" s="685"/>
      <c r="BA25" s="685"/>
      <c r="BB25" s="685"/>
      <c r="BC25" s="685"/>
      <c r="BD25" s="685"/>
      <c r="BE25" s="685"/>
      <c r="BF25" s="686"/>
      <c r="BG25" s="665" t="s">
        <v>246</v>
      </c>
      <c r="BH25" s="666"/>
      <c r="BI25" s="666"/>
      <c r="BJ25" s="666"/>
      <c r="BK25" s="666"/>
      <c r="BL25" s="666"/>
      <c r="BM25" s="666"/>
      <c r="BN25" s="667"/>
      <c r="BO25" s="668" t="s">
        <v>129</v>
      </c>
      <c r="BP25" s="668"/>
      <c r="BQ25" s="668"/>
      <c r="BR25" s="668"/>
      <c r="BS25" s="669" t="s">
        <v>129</v>
      </c>
      <c r="BT25" s="669"/>
      <c r="BU25" s="669"/>
      <c r="BV25" s="669"/>
      <c r="BW25" s="669"/>
      <c r="BX25" s="669"/>
      <c r="BY25" s="669"/>
      <c r="BZ25" s="669"/>
      <c r="CA25" s="669"/>
      <c r="CB25" s="673"/>
      <c r="CD25" s="680" t="s">
        <v>298</v>
      </c>
      <c r="CE25" s="681"/>
      <c r="CF25" s="681"/>
      <c r="CG25" s="681"/>
      <c r="CH25" s="681"/>
      <c r="CI25" s="681"/>
      <c r="CJ25" s="681"/>
      <c r="CK25" s="681"/>
      <c r="CL25" s="681"/>
      <c r="CM25" s="681"/>
      <c r="CN25" s="681"/>
      <c r="CO25" s="681"/>
      <c r="CP25" s="681"/>
      <c r="CQ25" s="682"/>
      <c r="CR25" s="665">
        <v>1079884</v>
      </c>
      <c r="CS25" s="704"/>
      <c r="CT25" s="704"/>
      <c r="CU25" s="704"/>
      <c r="CV25" s="704"/>
      <c r="CW25" s="704"/>
      <c r="CX25" s="704"/>
      <c r="CY25" s="705"/>
      <c r="CZ25" s="670">
        <v>15.1</v>
      </c>
      <c r="DA25" s="699"/>
      <c r="DB25" s="699"/>
      <c r="DC25" s="706"/>
      <c r="DD25" s="674">
        <v>974731</v>
      </c>
      <c r="DE25" s="704"/>
      <c r="DF25" s="704"/>
      <c r="DG25" s="704"/>
      <c r="DH25" s="704"/>
      <c r="DI25" s="704"/>
      <c r="DJ25" s="704"/>
      <c r="DK25" s="705"/>
      <c r="DL25" s="674">
        <v>818989</v>
      </c>
      <c r="DM25" s="704"/>
      <c r="DN25" s="704"/>
      <c r="DO25" s="704"/>
      <c r="DP25" s="704"/>
      <c r="DQ25" s="704"/>
      <c r="DR25" s="704"/>
      <c r="DS25" s="704"/>
      <c r="DT25" s="704"/>
      <c r="DU25" s="704"/>
      <c r="DV25" s="705"/>
      <c r="DW25" s="670">
        <v>19.600000000000001</v>
      </c>
      <c r="DX25" s="699"/>
      <c r="DY25" s="699"/>
      <c r="DZ25" s="699"/>
      <c r="EA25" s="699"/>
      <c r="EB25" s="699"/>
      <c r="EC25" s="700"/>
    </row>
    <row r="26" spans="2:133" ht="11.25" customHeight="1" x14ac:dyDescent="0.15">
      <c r="B26" s="662" t="s">
        <v>299</v>
      </c>
      <c r="C26" s="663"/>
      <c r="D26" s="663"/>
      <c r="E26" s="663"/>
      <c r="F26" s="663"/>
      <c r="G26" s="663"/>
      <c r="H26" s="663"/>
      <c r="I26" s="663"/>
      <c r="J26" s="663"/>
      <c r="K26" s="663"/>
      <c r="L26" s="663"/>
      <c r="M26" s="663"/>
      <c r="N26" s="663"/>
      <c r="O26" s="663"/>
      <c r="P26" s="663"/>
      <c r="Q26" s="664"/>
      <c r="R26" s="665" t="s">
        <v>246</v>
      </c>
      <c r="S26" s="666"/>
      <c r="T26" s="666"/>
      <c r="U26" s="666"/>
      <c r="V26" s="666"/>
      <c r="W26" s="666"/>
      <c r="X26" s="666"/>
      <c r="Y26" s="667"/>
      <c r="Z26" s="668" t="s">
        <v>129</v>
      </c>
      <c r="AA26" s="668"/>
      <c r="AB26" s="668"/>
      <c r="AC26" s="668"/>
      <c r="AD26" s="669" t="s">
        <v>129</v>
      </c>
      <c r="AE26" s="669"/>
      <c r="AF26" s="669"/>
      <c r="AG26" s="669"/>
      <c r="AH26" s="669"/>
      <c r="AI26" s="669"/>
      <c r="AJ26" s="669"/>
      <c r="AK26" s="669"/>
      <c r="AL26" s="670" t="s">
        <v>246</v>
      </c>
      <c r="AM26" s="671"/>
      <c r="AN26" s="671"/>
      <c r="AO26" s="672"/>
      <c r="AP26" s="684" t="s">
        <v>300</v>
      </c>
      <c r="AQ26" s="714"/>
      <c r="AR26" s="714"/>
      <c r="AS26" s="714"/>
      <c r="AT26" s="714"/>
      <c r="AU26" s="714"/>
      <c r="AV26" s="714"/>
      <c r="AW26" s="714"/>
      <c r="AX26" s="714"/>
      <c r="AY26" s="714"/>
      <c r="AZ26" s="714"/>
      <c r="BA26" s="714"/>
      <c r="BB26" s="714"/>
      <c r="BC26" s="714"/>
      <c r="BD26" s="714"/>
      <c r="BE26" s="714"/>
      <c r="BF26" s="686"/>
      <c r="BG26" s="665" t="s">
        <v>129</v>
      </c>
      <c r="BH26" s="666"/>
      <c r="BI26" s="666"/>
      <c r="BJ26" s="666"/>
      <c r="BK26" s="666"/>
      <c r="BL26" s="666"/>
      <c r="BM26" s="666"/>
      <c r="BN26" s="667"/>
      <c r="BO26" s="668" t="s">
        <v>129</v>
      </c>
      <c r="BP26" s="668"/>
      <c r="BQ26" s="668"/>
      <c r="BR26" s="668"/>
      <c r="BS26" s="669" t="s">
        <v>246</v>
      </c>
      <c r="BT26" s="669"/>
      <c r="BU26" s="669"/>
      <c r="BV26" s="669"/>
      <c r="BW26" s="669"/>
      <c r="BX26" s="669"/>
      <c r="BY26" s="669"/>
      <c r="BZ26" s="669"/>
      <c r="CA26" s="669"/>
      <c r="CB26" s="673"/>
      <c r="CD26" s="680" t="s">
        <v>301</v>
      </c>
      <c r="CE26" s="681"/>
      <c r="CF26" s="681"/>
      <c r="CG26" s="681"/>
      <c r="CH26" s="681"/>
      <c r="CI26" s="681"/>
      <c r="CJ26" s="681"/>
      <c r="CK26" s="681"/>
      <c r="CL26" s="681"/>
      <c r="CM26" s="681"/>
      <c r="CN26" s="681"/>
      <c r="CO26" s="681"/>
      <c r="CP26" s="681"/>
      <c r="CQ26" s="682"/>
      <c r="CR26" s="665">
        <v>586302</v>
      </c>
      <c r="CS26" s="666"/>
      <c r="CT26" s="666"/>
      <c r="CU26" s="666"/>
      <c r="CV26" s="666"/>
      <c r="CW26" s="666"/>
      <c r="CX26" s="666"/>
      <c r="CY26" s="667"/>
      <c r="CZ26" s="670">
        <v>8.1999999999999993</v>
      </c>
      <c r="DA26" s="699"/>
      <c r="DB26" s="699"/>
      <c r="DC26" s="706"/>
      <c r="DD26" s="674">
        <v>488445</v>
      </c>
      <c r="DE26" s="666"/>
      <c r="DF26" s="666"/>
      <c r="DG26" s="666"/>
      <c r="DH26" s="666"/>
      <c r="DI26" s="666"/>
      <c r="DJ26" s="666"/>
      <c r="DK26" s="667"/>
      <c r="DL26" s="674" t="s">
        <v>129</v>
      </c>
      <c r="DM26" s="666"/>
      <c r="DN26" s="666"/>
      <c r="DO26" s="666"/>
      <c r="DP26" s="666"/>
      <c r="DQ26" s="666"/>
      <c r="DR26" s="666"/>
      <c r="DS26" s="666"/>
      <c r="DT26" s="666"/>
      <c r="DU26" s="666"/>
      <c r="DV26" s="667"/>
      <c r="DW26" s="670" t="s">
        <v>129</v>
      </c>
      <c r="DX26" s="699"/>
      <c r="DY26" s="699"/>
      <c r="DZ26" s="699"/>
      <c r="EA26" s="699"/>
      <c r="EB26" s="699"/>
      <c r="EC26" s="700"/>
    </row>
    <row r="27" spans="2:133" ht="11.25" customHeight="1" x14ac:dyDescent="0.15">
      <c r="B27" s="662" t="s">
        <v>302</v>
      </c>
      <c r="C27" s="663"/>
      <c r="D27" s="663"/>
      <c r="E27" s="663"/>
      <c r="F27" s="663"/>
      <c r="G27" s="663"/>
      <c r="H27" s="663"/>
      <c r="I27" s="663"/>
      <c r="J27" s="663"/>
      <c r="K27" s="663"/>
      <c r="L27" s="663"/>
      <c r="M27" s="663"/>
      <c r="N27" s="663"/>
      <c r="O27" s="663"/>
      <c r="P27" s="663"/>
      <c r="Q27" s="664"/>
      <c r="R27" s="665">
        <v>4366654</v>
      </c>
      <c r="S27" s="666"/>
      <c r="T27" s="666"/>
      <c r="U27" s="666"/>
      <c r="V27" s="666"/>
      <c r="W27" s="666"/>
      <c r="X27" s="666"/>
      <c r="Y27" s="667"/>
      <c r="Z27" s="668">
        <v>59.6</v>
      </c>
      <c r="AA27" s="668"/>
      <c r="AB27" s="668"/>
      <c r="AC27" s="668"/>
      <c r="AD27" s="669">
        <v>4067466</v>
      </c>
      <c r="AE27" s="669"/>
      <c r="AF27" s="669"/>
      <c r="AG27" s="669"/>
      <c r="AH27" s="669"/>
      <c r="AI27" s="669"/>
      <c r="AJ27" s="669"/>
      <c r="AK27" s="669"/>
      <c r="AL27" s="670">
        <v>99.8</v>
      </c>
      <c r="AM27" s="671"/>
      <c r="AN27" s="671"/>
      <c r="AO27" s="672"/>
      <c r="AP27" s="662" t="s">
        <v>303</v>
      </c>
      <c r="AQ27" s="663"/>
      <c r="AR27" s="663"/>
      <c r="AS27" s="663"/>
      <c r="AT27" s="663"/>
      <c r="AU27" s="663"/>
      <c r="AV27" s="663"/>
      <c r="AW27" s="663"/>
      <c r="AX27" s="663"/>
      <c r="AY27" s="663"/>
      <c r="AZ27" s="663"/>
      <c r="BA27" s="663"/>
      <c r="BB27" s="663"/>
      <c r="BC27" s="663"/>
      <c r="BD27" s="663"/>
      <c r="BE27" s="663"/>
      <c r="BF27" s="664"/>
      <c r="BG27" s="665">
        <v>711775</v>
      </c>
      <c r="BH27" s="666"/>
      <c r="BI27" s="666"/>
      <c r="BJ27" s="666"/>
      <c r="BK27" s="666"/>
      <c r="BL27" s="666"/>
      <c r="BM27" s="666"/>
      <c r="BN27" s="667"/>
      <c r="BO27" s="668">
        <v>100</v>
      </c>
      <c r="BP27" s="668"/>
      <c r="BQ27" s="668"/>
      <c r="BR27" s="668"/>
      <c r="BS27" s="669">
        <v>8403</v>
      </c>
      <c r="BT27" s="669"/>
      <c r="BU27" s="669"/>
      <c r="BV27" s="669"/>
      <c r="BW27" s="669"/>
      <c r="BX27" s="669"/>
      <c r="BY27" s="669"/>
      <c r="BZ27" s="669"/>
      <c r="CA27" s="669"/>
      <c r="CB27" s="673"/>
      <c r="CD27" s="680" t="s">
        <v>304</v>
      </c>
      <c r="CE27" s="681"/>
      <c r="CF27" s="681"/>
      <c r="CG27" s="681"/>
      <c r="CH27" s="681"/>
      <c r="CI27" s="681"/>
      <c r="CJ27" s="681"/>
      <c r="CK27" s="681"/>
      <c r="CL27" s="681"/>
      <c r="CM27" s="681"/>
      <c r="CN27" s="681"/>
      <c r="CO27" s="681"/>
      <c r="CP27" s="681"/>
      <c r="CQ27" s="682"/>
      <c r="CR27" s="665">
        <v>629695</v>
      </c>
      <c r="CS27" s="704"/>
      <c r="CT27" s="704"/>
      <c r="CU27" s="704"/>
      <c r="CV27" s="704"/>
      <c r="CW27" s="704"/>
      <c r="CX27" s="704"/>
      <c r="CY27" s="705"/>
      <c r="CZ27" s="670">
        <v>8.8000000000000007</v>
      </c>
      <c r="DA27" s="699"/>
      <c r="DB27" s="699"/>
      <c r="DC27" s="706"/>
      <c r="DD27" s="674">
        <v>122562</v>
      </c>
      <c r="DE27" s="704"/>
      <c r="DF27" s="704"/>
      <c r="DG27" s="704"/>
      <c r="DH27" s="704"/>
      <c r="DI27" s="704"/>
      <c r="DJ27" s="704"/>
      <c r="DK27" s="705"/>
      <c r="DL27" s="674">
        <v>122471</v>
      </c>
      <c r="DM27" s="704"/>
      <c r="DN27" s="704"/>
      <c r="DO27" s="704"/>
      <c r="DP27" s="704"/>
      <c r="DQ27" s="704"/>
      <c r="DR27" s="704"/>
      <c r="DS27" s="704"/>
      <c r="DT27" s="704"/>
      <c r="DU27" s="704"/>
      <c r="DV27" s="705"/>
      <c r="DW27" s="670">
        <v>2.9</v>
      </c>
      <c r="DX27" s="699"/>
      <c r="DY27" s="699"/>
      <c r="DZ27" s="699"/>
      <c r="EA27" s="699"/>
      <c r="EB27" s="699"/>
      <c r="EC27" s="700"/>
    </row>
    <row r="28" spans="2:133" ht="11.25" customHeight="1" x14ac:dyDescent="0.15">
      <c r="B28" s="662" t="s">
        <v>305</v>
      </c>
      <c r="C28" s="663"/>
      <c r="D28" s="663"/>
      <c r="E28" s="663"/>
      <c r="F28" s="663"/>
      <c r="G28" s="663"/>
      <c r="H28" s="663"/>
      <c r="I28" s="663"/>
      <c r="J28" s="663"/>
      <c r="K28" s="663"/>
      <c r="L28" s="663"/>
      <c r="M28" s="663"/>
      <c r="N28" s="663"/>
      <c r="O28" s="663"/>
      <c r="P28" s="663"/>
      <c r="Q28" s="664"/>
      <c r="R28" s="665">
        <v>588</v>
      </c>
      <c r="S28" s="666"/>
      <c r="T28" s="666"/>
      <c r="U28" s="666"/>
      <c r="V28" s="666"/>
      <c r="W28" s="666"/>
      <c r="X28" s="666"/>
      <c r="Y28" s="667"/>
      <c r="Z28" s="668">
        <v>0</v>
      </c>
      <c r="AA28" s="668"/>
      <c r="AB28" s="668"/>
      <c r="AC28" s="668"/>
      <c r="AD28" s="669">
        <v>588</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306</v>
      </c>
      <c r="CE28" s="681"/>
      <c r="CF28" s="681"/>
      <c r="CG28" s="681"/>
      <c r="CH28" s="681"/>
      <c r="CI28" s="681"/>
      <c r="CJ28" s="681"/>
      <c r="CK28" s="681"/>
      <c r="CL28" s="681"/>
      <c r="CM28" s="681"/>
      <c r="CN28" s="681"/>
      <c r="CO28" s="681"/>
      <c r="CP28" s="681"/>
      <c r="CQ28" s="682"/>
      <c r="CR28" s="665">
        <v>836610</v>
      </c>
      <c r="CS28" s="666"/>
      <c r="CT28" s="666"/>
      <c r="CU28" s="666"/>
      <c r="CV28" s="666"/>
      <c r="CW28" s="666"/>
      <c r="CX28" s="666"/>
      <c r="CY28" s="667"/>
      <c r="CZ28" s="670">
        <v>11.7</v>
      </c>
      <c r="DA28" s="699"/>
      <c r="DB28" s="699"/>
      <c r="DC28" s="706"/>
      <c r="DD28" s="674">
        <v>760994</v>
      </c>
      <c r="DE28" s="666"/>
      <c r="DF28" s="666"/>
      <c r="DG28" s="666"/>
      <c r="DH28" s="666"/>
      <c r="DI28" s="666"/>
      <c r="DJ28" s="666"/>
      <c r="DK28" s="667"/>
      <c r="DL28" s="674">
        <v>760994</v>
      </c>
      <c r="DM28" s="666"/>
      <c r="DN28" s="666"/>
      <c r="DO28" s="666"/>
      <c r="DP28" s="666"/>
      <c r="DQ28" s="666"/>
      <c r="DR28" s="666"/>
      <c r="DS28" s="666"/>
      <c r="DT28" s="666"/>
      <c r="DU28" s="666"/>
      <c r="DV28" s="667"/>
      <c r="DW28" s="670">
        <v>18.2</v>
      </c>
      <c r="DX28" s="699"/>
      <c r="DY28" s="699"/>
      <c r="DZ28" s="699"/>
      <c r="EA28" s="699"/>
      <c r="EB28" s="699"/>
      <c r="EC28" s="700"/>
    </row>
    <row r="29" spans="2:133" ht="11.25" customHeight="1" x14ac:dyDescent="0.15">
      <c r="B29" s="662" t="s">
        <v>307</v>
      </c>
      <c r="C29" s="663"/>
      <c r="D29" s="663"/>
      <c r="E29" s="663"/>
      <c r="F29" s="663"/>
      <c r="G29" s="663"/>
      <c r="H29" s="663"/>
      <c r="I29" s="663"/>
      <c r="J29" s="663"/>
      <c r="K29" s="663"/>
      <c r="L29" s="663"/>
      <c r="M29" s="663"/>
      <c r="N29" s="663"/>
      <c r="O29" s="663"/>
      <c r="P29" s="663"/>
      <c r="Q29" s="664"/>
      <c r="R29" s="665">
        <v>32994</v>
      </c>
      <c r="S29" s="666"/>
      <c r="T29" s="666"/>
      <c r="U29" s="666"/>
      <c r="V29" s="666"/>
      <c r="W29" s="666"/>
      <c r="X29" s="666"/>
      <c r="Y29" s="667"/>
      <c r="Z29" s="668">
        <v>0.5</v>
      </c>
      <c r="AA29" s="668"/>
      <c r="AB29" s="668"/>
      <c r="AC29" s="668"/>
      <c r="AD29" s="669" t="s">
        <v>129</v>
      </c>
      <c r="AE29" s="669"/>
      <c r="AF29" s="669"/>
      <c r="AG29" s="669"/>
      <c r="AH29" s="669"/>
      <c r="AI29" s="669"/>
      <c r="AJ29" s="669"/>
      <c r="AK29" s="669"/>
      <c r="AL29" s="670" t="s">
        <v>176</v>
      </c>
      <c r="AM29" s="671"/>
      <c r="AN29" s="671"/>
      <c r="AO29" s="672"/>
      <c r="AP29" s="715"/>
      <c r="AQ29" s="716"/>
      <c r="AR29" s="716"/>
      <c r="AS29" s="716"/>
      <c r="AT29" s="716"/>
      <c r="AU29" s="716"/>
      <c r="AV29" s="716"/>
      <c r="AW29" s="716"/>
      <c r="AX29" s="716"/>
      <c r="AY29" s="716"/>
      <c r="AZ29" s="716"/>
      <c r="BA29" s="716"/>
      <c r="BB29" s="716"/>
      <c r="BC29" s="716"/>
      <c r="BD29" s="716"/>
      <c r="BE29" s="716"/>
      <c r="BF29" s="717"/>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308</v>
      </c>
      <c r="CE29" s="709"/>
      <c r="CF29" s="680" t="s">
        <v>70</v>
      </c>
      <c r="CG29" s="681"/>
      <c r="CH29" s="681"/>
      <c r="CI29" s="681"/>
      <c r="CJ29" s="681"/>
      <c r="CK29" s="681"/>
      <c r="CL29" s="681"/>
      <c r="CM29" s="681"/>
      <c r="CN29" s="681"/>
      <c r="CO29" s="681"/>
      <c r="CP29" s="681"/>
      <c r="CQ29" s="682"/>
      <c r="CR29" s="665">
        <v>836564</v>
      </c>
      <c r="CS29" s="704"/>
      <c r="CT29" s="704"/>
      <c r="CU29" s="704"/>
      <c r="CV29" s="704"/>
      <c r="CW29" s="704"/>
      <c r="CX29" s="704"/>
      <c r="CY29" s="705"/>
      <c r="CZ29" s="670">
        <v>11.7</v>
      </c>
      <c r="DA29" s="699"/>
      <c r="DB29" s="699"/>
      <c r="DC29" s="706"/>
      <c r="DD29" s="674">
        <v>760948</v>
      </c>
      <c r="DE29" s="704"/>
      <c r="DF29" s="704"/>
      <c r="DG29" s="704"/>
      <c r="DH29" s="704"/>
      <c r="DI29" s="704"/>
      <c r="DJ29" s="704"/>
      <c r="DK29" s="705"/>
      <c r="DL29" s="674">
        <v>760948</v>
      </c>
      <c r="DM29" s="704"/>
      <c r="DN29" s="704"/>
      <c r="DO29" s="704"/>
      <c r="DP29" s="704"/>
      <c r="DQ29" s="704"/>
      <c r="DR29" s="704"/>
      <c r="DS29" s="704"/>
      <c r="DT29" s="704"/>
      <c r="DU29" s="704"/>
      <c r="DV29" s="705"/>
      <c r="DW29" s="670">
        <v>18.2</v>
      </c>
      <c r="DX29" s="699"/>
      <c r="DY29" s="699"/>
      <c r="DZ29" s="699"/>
      <c r="EA29" s="699"/>
      <c r="EB29" s="699"/>
      <c r="EC29" s="700"/>
    </row>
    <row r="30" spans="2:133" ht="11.25" customHeight="1" x14ac:dyDescent="0.15">
      <c r="B30" s="662" t="s">
        <v>309</v>
      </c>
      <c r="C30" s="663"/>
      <c r="D30" s="663"/>
      <c r="E30" s="663"/>
      <c r="F30" s="663"/>
      <c r="G30" s="663"/>
      <c r="H30" s="663"/>
      <c r="I30" s="663"/>
      <c r="J30" s="663"/>
      <c r="K30" s="663"/>
      <c r="L30" s="663"/>
      <c r="M30" s="663"/>
      <c r="N30" s="663"/>
      <c r="O30" s="663"/>
      <c r="P30" s="663"/>
      <c r="Q30" s="664"/>
      <c r="R30" s="665">
        <v>102338</v>
      </c>
      <c r="S30" s="666"/>
      <c r="T30" s="666"/>
      <c r="U30" s="666"/>
      <c r="V30" s="666"/>
      <c r="W30" s="666"/>
      <c r="X30" s="666"/>
      <c r="Y30" s="667"/>
      <c r="Z30" s="668">
        <v>1.4</v>
      </c>
      <c r="AA30" s="668"/>
      <c r="AB30" s="668"/>
      <c r="AC30" s="668"/>
      <c r="AD30" s="669">
        <v>2142</v>
      </c>
      <c r="AE30" s="669"/>
      <c r="AF30" s="669"/>
      <c r="AG30" s="669"/>
      <c r="AH30" s="669"/>
      <c r="AI30" s="669"/>
      <c r="AJ30" s="669"/>
      <c r="AK30" s="669"/>
      <c r="AL30" s="670">
        <v>0.1</v>
      </c>
      <c r="AM30" s="671"/>
      <c r="AN30" s="671"/>
      <c r="AO30" s="672"/>
      <c r="AP30" s="644" t="s">
        <v>226</v>
      </c>
      <c r="AQ30" s="645"/>
      <c r="AR30" s="645"/>
      <c r="AS30" s="645"/>
      <c r="AT30" s="645"/>
      <c r="AU30" s="645"/>
      <c r="AV30" s="645"/>
      <c r="AW30" s="645"/>
      <c r="AX30" s="645"/>
      <c r="AY30" s="645"/>
      <c r="AZ30" s="645"/>
      <c r="BA30" s="645"/>
      <c r="BB30" s="645"/>
      <c r="BC30" s="645"/>
      <c r="BD30" s="645"/>
      <c r="BE30" s="645"/>
      <c r="BF30" s="646"/>
      <c r="BG30" s="644" t="s">
        <v>310</v>
      </c>
      <c r="BH30" s="718"/>
      <c r="BI30" s="718"/>
      <c r="BJ30" s="718"/>
      <c r="BK30" s="718"/>
      <c r="BL30" s="718"/>
      <c r="BM30" s="718"/>
      <c r="BN30" s="718"/>
      <c r="BO30" s="718"/>
      <c r="BP30" s="718"/>
      <c r="BQ30" s="719"/>
      <c r="BR30" s="644" t="s">
        <v>311</v>
      </c>
      <c r="BS30" s="718"/>
      <c r="BT30" s="718"/>
      <c r="BU30" s="718"/>
      <c r="BV30" s="718"/>
      <c r="BW30" s="718"/>
      <c r="BX30" s="718"/>
      <c r="BY30" s="718"/>
      <c r="BZ30" s="718"/>
      <c r="CA30" s="718"/>
      <c r="CB30" s="719"/>
      <c r="CD30" s="710"/>
      <c r="CE30" s="711"/>
      <c r="CF30" s="680" t="s">
        <v>312</v>
      </c>
      <c r="CG30" s="681"/>
      <c r="CH30" s="681"/>
      <c r="CI30" s="681"/>
      <c r="CJ30" s="681"/>
      <c r="CK30" s="681"/>
      <c r="CL30" s="681"/>
      <c r="CM30" s="681"/>
      <c r="CN30" s="681"/>
      <c r="CO30" s="681"/>
      <c r="CP30" s="681"/>
      <c r="CQ30" s="682"/>
      <c r="CR30" s="665">
        <v>816888</v>
      </c>
      <c r="CS30" s="666"/>
      <c r="CT30" s="666"/>
      <c r="CU30" s="666"/>
      <c r="CV30" s="666"/>
      <c r="CW30" s="666"/>
      <c r="CX30" s="666"/>
      <c r="CY30" s="667"/>
      <c r="CZ30" s="670">
        <v>11.5</v>
      </c>
      <c r="DA30" s="699"/>
      <c r="DB30" s="699"/>
      <c r="DC30" s="706"/>
      <c r="DD30" s="674">
        <v>741272</v>
      </c>
      <c r="DE30" s="666"/>
      <c r="DF30" s="666"/>
      <c r="DG30" s="666"/>
      <c r="DH30" s="666"/>
      <c r="DI30" s="666"/>
      <c r="DJ30" s="666"/>
      <c r="DK30" s="667"/>
      <c r="DL30" s="674">
        <v>741272</v>
      </c>
      <c r="DM30" s="666"/>
      <c r="DN30" s="666"/>
      <c r="DO30" s="666"/>
      <c r="DP30" s="666"/>
      <c r="DQ30" s="666"/>
      <c r="DR30" s="666"/>
      <c r="DS30" s="666"/>
      <c r="DT30" s="666"/>
      <c r="DU30" s="666"/>
      <c r="DV30" s="667"/>
      <c r="DW30" s="670">
        <v>17.8</v>
      </c>
      <c r="DX30" s="699"/>
      <c r="DY30" s="699"/>
      <c r="DZ30" s="699"/>
      <c r="EA30" s="699"/>
      <c r="EB30" s="699"/>
      <c r="EC30" s="700"/>
    </row>
    <row r="31" spans="2:133" ht="11.25" customHeight="1" x14ac:dyDescent="0.15">
      <c r="B31" s="662" t="s">
        <v>313</v>
      </c>
      <c r="C31" s="663"/>
      <c r="D31" s="663"/>
      <c r="E31" s="663"/>
      <c r="F31" s="663"/>
      <c r="G31" s="663"/>
      <c r="H31" s="663"/>
      <c r="I31" s="663"/>
      <c r="J31" s="663"/>
      <c r="K31" s="663"/>
      <c r="L31" s="663"/>
      <c r="M31" s="663"/>
      <c r="N31" s="663"/>
      <c r="O31" s="663"/>
      <c r="P31" s="663"/>
      <c r="Q31" s="664"/>
      <c r="R31" s="665">
        <v>37136</v>
      </c>
      <c r="S31" s="666"/>
      <c r="T31" s="666"/>
      <c r="U31" s="666"/>
      <c r="V31" s="666"/>
      <c r="W31" s="666"/>
      <c r="X31" s="666"/>
      <c r="Y31" s="667"/>
      <c r="Z31" s="668">
        <v>0.5</v>
      </c>
      <c r="AA31" s="668"/>
      <c r="AB31" s="668"/>
      <c r="AC31" s="668"/>
      <c r="AD31" s="669" t="s">
        <v>246</v>
      </c>
      <c r="AE31" s="669"/>
      <c r="AF31" s="669"/>
      <c r="AG31" s="669"/>
      <c r="AH31" s="669"/>
      <c r="AI31" s="669"/>
      <c r="AJ31" s="669"/>
      <c r="AK31" s="669"/>
      <c r="AL31" s="670" t="s">
        <v>246</v>
      </c>
      <c r="AM31" s="671"/>
      <c r="AN31" s="671"/>
      <c r="AO31" s="672"/>
      <c r="AP31" s="722" t="s">
        <v>314</v>
      </c>
      <c r="AQ31" s="723"/>
      <c r="AR31" s="723"/>
      <c r="AS31" s="723"/>
      <c r="AT31" s="728" t="s">
        <v>315</v>
      </c>
      <c r="AU31" s="217"/>
      <c r="AV31" s="217"/>
      <c r="AW31" s="217"/>
      <c r="AX31" s="651" t="s">
        <v>190</v>
      </c>
      <c r="AY31" s="652"/>
      <c r="AZ31" s="652"/>
      <c r="BA31" s="652"/>
      <c r="BB31" s="652"/>
      <c r="BC31" s="652"/>
      <c r="BD31" s="652"/>
      <c r="BE31" s="652"/>
      <c r="BF31" s="653"/>
      <c r="BG31" s="733">
        <v>99.5</v>
      </c>
      <c r="BH31" s="720"/>
      <c r="BI31" s="720"/>
      <c r="BJ31" s="720"/>
      <c r="BK31" s="720"/>
      <c r="BL31" s="720"/>
      <c r="BM31" s="660">
        <v>94.2</v>
      </c>
      <c r="BN31" s="720"/>
      <c r="BO31" s="720"/>
      <c r="BP31" s="720"/>
      <c r="BQ31" s="721"/>
      <c r="BR31" s="733">
        <v>99.7</v>
      </c>
      <c r="BS31" s="720"/>
      <c r="BT31" s="720"/>
      <c r="BU31" s="720"/>
      <c r="BV31" s="720"/>
      <c r="BW31" s="720"/>
      <c r="BX31" s="660">
        <v>94.4</v>
      </c>
      <c r="BY31" s="720"/>
      <c r="BZ31" s="720"/>
      <c r="CA31" s="720"/>
      <c r="CB31" s="721"/>
      <c r="CD31" s="710"/>
      <c r="CE31" s="711"/>
      <c r="CF31" s="680" t="s">
        <v>316</v>
      </c>
      <c r="CG31" s="681"/>
      <c r="CH31" s="681"/>
      <c r="CI31" s="681"/>
      <c r="CJ31" s="681"/>
      <c r="CK31" s="681"/>
      <c r="CL31" s="681"/>
      <c r="CM31" s="681"/>
      <c r="CN31" s="681"/>
      <c r="CO31" s="681"/>
      <c r="CP31" s="681"/>
      <c r="CQ31" s="682"/>
      <c r="CR31" s="665">
        <v>19676</v>
      </c>
      <c r="CS31" s="704"/>
      <c r="CT31" s="704"/>
      <c r="CU31" s="704"/>
      <c r="CV31" s="704"/>
      <c r="CW31" s="704"/>
      <c r="CX31" s="704"/>
      <c r="CY31" s="705"/>
      <c r="CZ31" s="670">
        <v>0.3</v>
      </c>
      <c r="DA31" s="699"/>
      <c r="DB31" s="699"/>
      <c r="DC31" s="706"/>
      <c r="DD31" s="674">
        <v>19676</v>
      </c>
      <c r="DE31" s="704"/>
      <c r="DF31" s="704"/>
      <c r="DG31" s="704"/>
      <c r="DH31" s="704"/>
      <c r="DI31" s="704"/>
      <c r="DJ31" s="704"/>
      <c r="DK31" s="705"/>
      <c r="DL31" s="674">
        <v>19676</v>
      </c>
      <c r="DM31" s="704"/>
      <c r="DN31" s="704"/>
      <c r="DO31" s="704"/>
      <c r="DP31" s="704"/>
      <c r="DQ31" s="704"/>
      <c r="DR31" s="704"/>
      <c r="DS31" s="704"/>
      <c r="DT31" s="704"/>
      <c r="DU31" s="704"/>
      <c r="DV31" s="705"/>
      <c r="DW31" s="670">
        <v>0.5</v>
      </c>
      <c r="DX31" s="699"/>
      <c r="DY31" s="699"/>
      <c r="DZ31" s="699"/>
      <c r="EA31" s="699"/>
      <c r="EB31" s="699"/>
      <c r="EC31" s="700"/>
    </row>
    <row r="32" spans="2:133" ht="11.25" customHeight="1" x14ac:dyDescent="0.15">
      <c r="B32" s="662" t="s">
        <v>317</v>
      </c>
      <c r="C32" s="663"/>
      <c r="D32" s="663"/>
      <c r="E32" s="663"/>
      <c r="F32" s="663"/>
      <c r="G32" s="663"/>
      <c r="H32" s="663"/>
      <c r="I32" s="663"/>
      <c r="J32" s="663"/>
      <c r="K32" s="663"/>
      <c r="L32" s="663"/>
      <c r="M32" s="663"/>
      <c r="N32" s="663"/>
      <c r="O32" s="663"/>
      <c r="P32" s="663"/>
      <c r="Q32" s="664"/>
      <c r="R32" s="665">
        <v>1064198</v>
      </c>
      <c r="S32" s="666"/>
      <c r="T32" s="666"/>
      <c r="U32" s="666"/>
      <c r="V32" s="666"/>
      <c r="W32" s="666"/>
      <c r="X32" s="666"/>
      <c r="Y32" s="667"/>
      <c r="Z32" s="668">
        <v>14.5</v>
      </c>
      <c r="AA32" s="668"/>
      <c r="AB32" s="668"/>
      <c r="AC32" s="668"/>
      <c r="AD32" s="669" t="s">
        <v>129</v>
      </c>
      <c r="AE32" s="669"/>
      <c r="AF32" s="669"/>
      <c r="AG32" s="669"/>
      <c r="AH32" s="669"/>
      <c r="AI32" s="669"/>
      <c r="AJ32" s="669"/>
      <c r="AK32" s="669"/>
      <c r="AL32" s="670" t="s">
        <v>129</v>
      </c>
      <c r="AM32" s="671"/>
      <c r="AN32" s="671"/>
      <c r="AO32" s="672"/>
      <c r="AP32" s="724"/>
      <c r="AQ32" s="725"/>
      <c r="AR32" s="725"/>
      <c r="AS32" s="725"/>
      <c r="AT32" s="729"/>
      <c r="AU32" s="216" t="s">
        <v>318</v>
      </c>
      <c r="AV32" s="216"/>
      <c r="AW32" s="216"/>
      <c r="AX32" s="662" t="s">
        <v>319</v>
      </c>
      <c r="AY32" s="663"/>
      <c r="AZ32" s="663"/>
      <c r="BA32" s="663"/>
      <c r="BB32" s="663"/>
      <c r="BC32" s="663"/>
      <c r="BD32" s="663"/>
      <c r="BE32" s="663"/>
      <c r="BF32" s="664"/>
      <c r="BG32" s="734">
        <v>99.5</v>
      </c>
      <c r="BH32" s="704"/>
      <c r="BI32" s="704"/>
      <c r="BJ32" s="704"/>
      <c r="BK32" s="704"/>
      <c r="BL32" s="704"/>
      <c r="BM32" s="671">
        <v>98.7</v>
      </c>
      <c r="BN32" s="731"/>
      <c r="BO32" s="731"/>
      <c r="BP32" s="731"/>
      <c r="BQ32" s="732"/>
      <c r="BR32" s="734">
        <v>99.8</v>
      </c>
      <c r="BS32" s="704"/>
      <c r="BT32" s="704"/>
      <c r="BU32" s="704"/>
      <c r="BV32" s="704"/>
      <c r="BW32" s="704"/>
      <c r="BX32" s="671">
        <v>98.7</v>
      </c>
      <c r="BY32" s="731"/>
      <c r="BZ32" s="731"/>
      <c r="CA32" s="731"/>
      <c r="CB32" s="732"/>
      <c r="CD32" s="712"/>
      <c r="CE32" s="713"/>
      <c r="CF32" s="680" t="s">
        <v>320</v>
      </c>
      <c r="CG32" s="681"/>
      <c r="CH32" s="681"/>
      <c r="CI32" s="681"/>
      <c r="CJ32" s="681"/>
      <c r="CK32" s="681"/>
      <c r="CL32" s="681"/>
      <c r="CM32" s="681"/>
      <c r="CN32" s="681"/>
      <c r="CO32" s="681"/>
      <c r="CP32" s="681"/>
      <c r="CQ32" s="682"/>
      <c r="CR32" s="665">
        <v>46</v>
      </c>
      <c r="CS32" s="666"/>
      <c r="CT32" s="666"/>
      <c r="CU32" s="666"/>
      <c r="CV32" s="666"/>
      <c r="CW32" s="666"/>
      <c r="CX32" s="666"/>
      <c r="CY32" s="667"/>
      <c r="CZ32" s="670">
        <v>0</v>
      </c>
      <c r="DA32" s="699"/>
      <c r="DB32" s="699"/>
      <c r="DC32" s="706"/>
      <c r="DD32" s="674">
        <v>46</v>
      </c>
      <c r="DE32" s="666"/>
      <c r="DF32" s="666"/>
      <c r="DG32" s="666"/>
      <c r="DH32" s="666"/>
      <c r="DI32" s="666"/>
      <c r="DJ32" s="666"/>
      <c r="DK32" s="667"/>
      <c r="DL32" s="674">
        <v>46</v>
      </c>
      <c r="DM32" s="666"/>
      <c r="DN32" s="666"/>
      <c r="DO32" s="666"/>
      <c r="DP32" s="666"/>
      <c r="DQ32" s="666"/>
      <c r="DR32" s="666"/>
      <c r="DS32" s="666"/>
      <c r="DT32" s="666"/>
      <c r="DU32" s="666"/>
      <c r="DV32" s="667"/>
      <c r="DW32" s="670">
        <v>0</v>
      </c>
      <c r="DX32" s="699"/>
      <c r="DY32" s="699"/>
      <c r="DZ32" s="699"/>
      <c r="EA32" s="699"/>
      <c r="EB32" s="699"/>
      <c r="EC32" s="700"/>
    </row>
    <row r="33" spans="2:133" ht="11.25" customHeight="1" x14ac:dyDescent="0.15">
      <c r="B33" s="701" t="s">
        <v>321</v>
      </c>
      <c r="C33" s="702"/>
      <c r="D33" s="702"/>
      <c r="E33" s="702"/>
      <c r="F33" s="702"/>
      <c r="G33" s="702"/>
      <c r="H33" s="702"/>
      <c r="I33" s="702"/>
      <c r="J33" s="702"/>
      <c r="K33" s="702"/>
      <c r="L33" s="702"/>
      <c r="M33" s="702"/>
      <c r="N33" s="702"/>
      <c r="O33" s="702"/>
      <c r="P33" s="702"/>
      <c r="Q33" s="703"/>
      <c r="R33" s="665" t="s">
        <v>246</v>
      </c>
      <c r="S33" s="666"/>
      <c r="T33" s="666"/>
      <c r="U33" s="666"/>
      <c r="V33" s="666"/>
      <c r="W33" s="666"/>
      <c r="X33" s="666"/>
      <c r="Y33" s="667"/>
      <c r="Z33" s="668" t="s">
        <v>246</v>
      </c>
      <c r="AA33" s="668"/>
      <c r="AB33" s="668"/>
      <c r="AC33" s="668"/>
      <c r="AD33" s="669" t="s">
        <v>129</v>
      </c>
      <c r="AE33" s="669"/>
      <c r="AF33" s="669"/>
      <c r="AG33" s="669"/>
      <c r="AH33" s="669"/>
      <c r="AI33" s="669"/>
      <c r="AJ33" s="669"/>
      <c r="AK33" s="669"/>
      <c r="AL33" s="670" t="s">
        <v>129</v>
      </c>
      <c r="AM33" s="671"/>
      <c r="AN33" s="671"/>
      <c r="AO33" s="672"/>
      <c r="AP33" s="726"/>
      <c r="AQ33" s="727"/>
      <c r="AR33" s="727"/>
      <c r="AS33" s="727"/>
      <c r="AT33" s="730"/>
      <c r="AU33" s="218"/>
      <c r="AV33" s="218"/>
      <c r="AW33" s="218"/>
      <c r="AX33" s="715" t="s">
        <v>322</v>
      </c>
      <c r="AY33" s="716"/>
      <c r="AZ33" s="716"/>
      <c r="BA33" s="716"/>
      <c r="BB33" s="716"/>
      <c r="BC33" s="716"/>
      <c r="BD33" s="716"/>
      <c r="BE33" s="716"/>
      <c r="BF33" s="717"/>
      <c r="BG33" s="735">
        <v>99.3</v>
      </c>
      <c r="BH33" s="736"/>
      <c r="BI33" s="736"/>
      <c r="BJ33" s="736"/>
      <c r="BK33" s="736"/>
      <c r="BL33" s="736"/>
      <c r="BM33" s="737">
        <v>86.9</v>
      </c>
      <c r="BN33" s="736"/>
      <c r="BO33" s="736"/>
      <c r="BP33" s="736"/>
      <c r="BQ33" s="738"/>
      <c r="BR33" s="735">
        <v>99.6</v>
      </c>
      <c r="BS33" s="736"/>
      <c r="BT33" s="736"/>
      <c r="BU33" s="736"/>
      <c r="BV33" s="736"/>
      <c r="BW33" s="736"/>
      <c r="BX33" s="737">
        <v>87.7</v>
      </c>
      <c r="BY33" s="736"/>
      <c r="BZ33" s="736"/>
      <c r="CA33" s="736"/>
      <c r="CB33" s="738"/>
      <c r="CD33" s="680" t="s">
        <v>323</v>
      </c>
      <c r="CE33" s="681"/>
      <c r="CF33" s="681"/>
      <c r="CG33" s="681"/>
      <c r="CH33" s="681"/>
      <c r="CI33" s="681"/>
      <c r="CJ33" s="681"/>
      <c r="CK33" s="681"/>
      <c r="CL33" s="681"/>
      <c r="CM33" s="681"/>
      <c r="CN33" s="681"/>
      <c r="CO33" s="681"/>
      <c r="CP33" s="681"/>
      <c r="CQ33" s="682"/>
      <c r="CR33" s="665">
        <v>3672988</v>
      </c>
      <c r="CS33" s="704"/>
      <c r="CT33" s="704"/>
      <c r="CU33" s="704"/>
      <c r="CV33" s="704"/>
      <c r="CW33" s="704"/>
      <c r="CX33" s="704"/>
      <c r="CY33" s="705"/>
      <c r="CZ33" s="670">
        <v>51.5</v>
      </c>
      <c r="DA33" s="699"/>
      <c r="DB33" s="699"/>
      <c r="DC33" s="706"/>
      <c r="DD33" s="674">
        <v>2374618</v>
      </c>
      <c r="DE33" s="704"/>
      <c r="DF33" s="704"/>
      <c r="DG33" s="704"/>
      <c r="DH33" s="704"/>
      <c r="DI33" s="704"/>
      <c r="DJ33" s="704"/>
      <c r="DK33" s="705"/>
      <c r="DL33" s="674">
        <v>1797119</v>
      </c>
      <c r="DM33" s="704"/>
      <c r="DN33" s="704"/>
      <c r="DO33" s="704"/>
      <c r="DP33" s="704"/>
      <c r="DQ33" s="704"/>
      <c r="DR33" s="704"/>
      <c r="DS33" s="704"/>
      <c r="DT33" s="704"/>
      <c r="DU33" s="704"/>
      <c r="DV33" s="705"/>
      <c r="DW33" s="670">
        <v>43.1</v>
      </c>
      <c r="DX33" s="699"/>
      <c r="DY33" s="699"/>
      <c r="DZ33" s="699"/>
      <c r="EA33" s="699"/>
      <c r="EB33" s="699"/>
      <c r="EC33" s="700"/>
    </row>
    <row r="34" spans="2:133" ht="11.25" customHeight="1" x14ac:dyDescent="0.15">
      <c r="B34" s="662" t="s">
        <v>324</v>
      </c>
      <c r="C34" s="663"/>
      <c r="D34" s="663"/>
      <c r="E34" s="663"/>
      <c r="F34" s="663"/>
      <c r="G34" s="663"/>
      <c r="H34" s="663"/>
      <c r="I34" s="663"/>
      <c r="J34" s="663"/>
      <c r="K34" s="663"/>
      <c r="L34" s="663"/>
      <c r="M34" s="663"/>
      <c r="N34" s="663"/>
      <c r="O34" s="663"/>
      <c r="P34" s="663"/>
      <c r="Q34" s="664"/>
      <c r="R34" s="665">
        <v>382103</v>
      </c>
      <c r="S34" s="666"/>
      <c r="T34" s="666"/>
      <c r="U34" s="666"/>
      <c r="V34" s="666"/>
      <c r="W34" s="666"/>
      <c r="X34" s="666"/>
      <c r="Y34" s="667"/>
      <c r="Z34" s="668">
        <v>5.2</v>
      </c>
      <c r="AA34" s="668"/>
      <c r="AB34" s="668"/>
      <c r="AC34" s="668"/>
      <c r="AD34" s="669" t="s">
        <v>176</v>
      </c>
      <c r="AE34" s="669"/>
      <c r="AF34" s="669"/>
      <c r="AG34" s="669"/>
      <c r="AH34" s="669"/>
      <c r="AI34" s="669"/>
      <c r="AJ34" s="669"/>
      <c r="AK34" s="669"/>
      <c r="AL34" s="670" t="s">
        <v>246</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325</v>
      </c>
      <c r="CE34" s="681"/>
      <c r="CF34" s="681"/>
      <c r="CG34" s="681"/>
      <c r="CH34" s="681"/>
      <c r="CI34" s="681"/>
      <c r="CJ34" s="681"/>
      <c r="CK34" s="681"/>
      <c r="CL34" s="681"/>
      <c r="CM34" s="681"/>
      <c r="CN34" s="681"/>
      <c r="CO34" s="681"/>
      <c r="CP34" s="681"/>
      <c r="CQ34" s="682"/>
      <c r="CR34" s="665">
        <v>852037</v>
      </c>
      <c r="CS34" s="666"/>
      <c r="CT34" s="666"/>
      <c r="CU34" s="666"/>
      <c r="CV34" s="666"/>
      <c r="CW34" s="666"/>
      <c r="CX34" s="666"/>
      <c r="CY34" s="667"/>
      <c r="CZ34" s="670">
        <v>12</v>
      </c>
      <c r="DA34" s="699"/>
      <c r="DB34" s="699"/>
      <c r="DC34" s="706"/>
      <c r="DD34" s="674">
        <v>513449</v>
      </c>
      <c r="DE34" s="666"/>
      <c r="DF34" s="666"/>
      <c r="DG34" s="666"/>
      <c r="DH34" s="666"/>
      <c r="DI34" s="666"/>
      <c r="DJ34" s="666"/>
      <c r="DK34" s="667"/>
      <c r="DL34" s="674">
        <v>363546</v>
      </c>
      <c r="DM34" s="666"/>
      <c r="DN34" s="666"/>
      <c r="DO34" s="666"/>
      <c r="DP34" s="666"/>
      <c r="DQ34" s="666"/>
      <c r="DR34" s="666"/>
      <c r="DS34" s="666"/>
      <c r="DT34" s="666"/>
      <c r="DU34" s="666"/>
      <c r="DV34" s="667"/>
      <c r="DW34" s="670">
        <v>8.6999999999999993</v>
      </c>
      <c r="DX34" s="699"/>
      <c r="DY34" s="699"/>
      <c r="DZ34" s="699"/>
      <c r="EA34" s="699"/>
      <c r="EB34" s="699"/>
      <c r="EC34" s="700"/>
    </row>
    <row r="35" spans="2:133" ht="11.25" customHeight="1" x14ac:dyDescent="0.15">
      <c r="B35" s="662" t="s">
        <v>326</v>
      </c>
      <c r="C35" s="663"/>
      <c r="D35" s="663"/>
      <c r="E35" s="663"/>
      <c r="F35" s="663"/>
      <c r="G35" s="663"/>
      <c r="H35" s="663"/>
      <c r="I35" s="663"/>
      <c r="J35" s="663"/>
      <c r="K35" s="663"/>
      <c r="L35" s="663"/>
      <c r="M35" s="663"/>
      <c r="N35" s="663"/>
      <c r="O35" s="663"/>
      <c r="P35" s="663"/>
      <c r="Q35" s="664"/>
      <c r="R35" s="665">
        <v>45248</v>
      </c>
      <c r="S35" s="666"/>
      <c r="T35" s="666"/>
      <c r="U35" s="666"/>
      <c r="V35" s="666"/>
      <c r="W35" s="666"/>
      <c r="X35" s="666"/>
      <c r="Y35" s="667"/>
      <c r="Z35" s="668">
        <v>0.6</v>
      </c>
      <c r="AA35" s="668"/>
      <c r="AB35" s="668"/>
      <c r="AC35" s="668"/>
      <c r="AD35" s="669">
        <v>4912</v>
      </c>
      <c r="AE35" s="669"/>
      <c r="AF35" s="669"/>
      <c r="AG35" s="669"/>
      <c r="AH35" s="669"/>
      <c r="AI35" s="669"/>
      <c r="AJ35" s="669"/>
      <c r="AK35" s="669"/>
      <c r="AL35" s="670">
        <v>0.1</v>
      </c>
      <c r="AM35" s="671"/>
      <c r="AN35" s="671"/>
      <c r="AO35" s="672"/>
      <c r="AP35" s="221"/>
      <c r="AQ35" s="644" t="s">
        <v>327</v>
      </c>
      <c r="AR35" s="645"/>
      <c r="AS35" s="645"/>
      <c r="AT35" s="645"/>
      <c r="AU35" s="645"/>
      <c r="AV35" s="645"/>
      <c r="AW35" s="645"/>
      <c r="AX35" s="645"/>
      <c r="AY35" s="645"/>
      <c r="AZ35" s="645"/>
      <c r="BA35" s="645"/>
      <c r="BB35" s="645"/>
      <c r="BC35" s="645"/>
      <c r="BD35" s="645"/>
      <c r="BE35" s="645"/>
      <c r="BF35" s="646"/>
      <c r="BG35" s="644" t="s">
        <v>328</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329</v>
      </c>
      <c r="CE35" s="681"/>
      <c r="CF35" s="681"/>
      <c r="CG35" s="681"/>
      <c r="CH35" s="681"/>
      <c r="CI35" s="681"/>
      <c r="CJ35" s="681"/>
      <c r="CK35" s="681"/>
      <c r="CL35" s="681"/>
      <c r="CM35" s="681"/>
      <c r="CN35" s="681"/>
      <c r="CO35" s="681"/>
      <c r="CP35" s="681"/>
      <c r="CQ35" s="682"/>
      <c r="CR35" s="665">
        <v>392121</v>
      </c>
      <c r="CS35" s="704"/>
      <c r="CT35" s="704"/>
      <c r="CU35" s="704"/>
      <c r="CV35" s="704"/>
      <c r="CW35" s="704"/>
      <c r="CX35" s="704"/>
      <c r="CY35" s="705"/>
      <c r="CZ35" s="670">
        <v>5.5</v>
      </c>
      <c r="DA35" s="699"/>
      <c r="DB35" s="699"/>
      <c r="DC35" s="706"/>
      <c r="DD35" s="674">
        <v>354522</v>
      </c>
      <c r="DE35" s="704"/>
      <c r="DF35" s="704"/>
      <c r="DG35" s="704"/>
      <c r="DH35" s="704"/>
      <c r="DI35" s="704"/>
      <c r="DJ35" s="704"/>
      <c r="DK35" s="705"/>
      <c r="DL35" s="674">
        <v>235335</v>
      </c>
      <c r="DM35" s="704"/>
      <c r="DN35" s="704"/>
      <c r="DO35" s="704"/>
      <c r="DP35" s="704"/>
      <c r="DQ35" s="704"/>
      <c r="DR35" s="704"/>
      <c r="DS35" s="704"/>
      <c r="DT35" s="704"/>
      <c r="DU35" s="704"/>
      <c r="DV35" s="705"/>
      <c r="DW35" s="670">
        <v>5.6</v>
      </c>
      <c r="DX35" s="699"/>
      <c r="DY35" s="699"/>
      <c r="DZ35" s="699"/>
      <c r="EA35" s="699"/>
      <c r="EB35" s="699"/>
      <c r="EC35" s="700"/>
    </row>
    <row r="36" spans="2:133" ht="11.25" customHeight="1" x14ac:dyDescent="0.15">
      <c r="B36" s="662" t="s">
        <v>330</v>
      </c>
      <c r="C36" s="663"/>
      <c r="D36" s="663"/>
      <c r="E36" s="663"/>
      <c r="F36" s="663"/>
      <c r="G36" s="663"/>
      <c r="H36" s="663"/>
      <c r="I36" s="663"/>
      <c r="J36" s="663"/>
      <c r="K36" s="663"/>
      <c r="L36" s="663"/>
      <c r="M36" s="663"/>
      <c r="N36" s="663"/>
      <c r="O36" s="663"/>
      <c r="P36" s="663"/>
      <c r="Q36" s="664"/>
      <c r="R36" s="665">
        <v>140897</v>
      </c>
      <c r="S36" s="666"/>
      <c r="T36" s="666"/>
      <c r="U36" s="666"/>
      <c r="V36" s="666"/>
      <c r="W36" s="666"/>
      <c r="X36" s="666"/>
      <c r="Y36" s="667"/>
      <c r="Z36" s="668">
        <v>1.9</v>
      </c>
      <c r="AA36" s="668"/>
      <c r="AB36" s="668"/>
      <c r="AC36" s="668"/>
      <c r="AD36" s="669" t="s">
        <v>129</v>
      </c>
      <c r="AE36" s="669"/>
      <c r="AF36" s="669"/>
      <c r="AG36" s="669"/>
      <c r="AH36" s="669"/>
      <c r="AI36" s="669"/>
      <c r="AJ36" s="669"/>
      <c r="AK36" s="669"/>
      <c r="AL36" s="670" t="s">
        <v>129</v>
      </c>
      <c r="AM36" s="671"/>
      <c r="AN36" s="671"/>
      <c r="AO36" s="672"/>
      <c r="AP36" s="221"/>
      <c r="AQ36" s="739" t="s">
        <v>331</v>
      </c>
      <c r="AR36" s="740"/>
      <c r="AS36" s="740"/>
      <c r="AT36" s="740"/>
      <c r="AU36" s="740"/>
      <c r="AV36" s="740"/>
      <c r="AW36" s="740"/>
      <c r="AX36" s="740"/>
      <c r="AY36" s="741"/>
      <c r="AZ36" s="654">
        <v>831674</v>
      </c>
      <c r="BA36" s="655"/>
      <c r="BB36" s="655"/>
      <c r="BC36" s="655"/>
      <c r="BD36" s="655"/>
      <c r="BE36" s="655"/>
      <c r="BF36" s="742"/>
      <c r="BG36" s="676" t="s">
        <v>332</v>
      </c>
      <c r="BH36" s="677"/>
      <c r="BI36" s="677"/>
      <c r="BJ36" s="677"/>
      <c r="BK36" s="677"/>
      <c r="BL36" s="677"/>
      <c r="BM36" s="677"/>
      <c r="BN36" s="677"/>
      <c r="BO36" s="677"/>
      <c r="BP36" s="677"/>
      <c r="BQ36" s="677"/>
      <c r="BR36" s="677"/>
      <c r="BS36" s="677"/>
      <c r="BT36" s="677"/>
      <c r="BU36" s="678"/>
      <c r="BV36" s="654">
        <v>15</v>
      </c>
      <c r="BW36" s="655"/>
      <c r="BX36" s="655"/>
      <c r="BY36" s="655"/>
      <c r="BZ36" s="655"/>
      <c r="CA36" s="655"/>
      <c r="CB36" s="742"/>
      <c r="CD36" s="680" t="s">
        <v>333</v>
      </c>
      <c r="CE36" s="681"/>
      <c r="CF36" s="681"/>
      <c r="CG36" s="681"/>
      <c r="CH36" s="681"/>
      <c r="CI36" s="681"/>
      <c r="CJ36" s="681"/>
      <c r="CK36" s="681"/>
      <c r="CL36" s="681"/>
      <c r="CM36" s="681"/>
      <c r="CN36" s="681"/>
      <c r="CO36" s="681"/>
      <c r="CP36" s="681"/>
      <c r="CQ36" s="682"/>
      <c r="CR36" s="665">
        <v>1323686</v>
      </c>
      <c r="CS36" s="666"/>
      <c r="CT36" s="666"/>
      <c r="CU36" s="666"/>
      <c r="CV36" s="666"/>
      <c r="CW36" s="666"/>
      <c r="CX36" s="666"/>
      <c r="CY36" s="667"/>
      <c r="CZ36" s="670">
        <v>18.600000000000001</v>
      </c>
      <c r="DA36" s="699"/>
      <c r="DB36" s="699"/>
      <c r="DC36" s="706"/>
      <c r="DD36" s="674">
        <v>697350</v>
      </c>
      <c r="DE36" s="666"/>
      <c r="DF36" s="666"/>
      <c r="DG36" s="666"/>
      <c r="DH36" s="666"/>
      <c r="DI36" s="666"/>
      <c r="DJ36" s="666"/>
      <c r="DK36" s="667"/>
      <c r="DL36" s="674">
        <v>502202</v>
      </c>
      <c r="DM36" s="666"/>
      <c r="DN36" s="666"/>
      <c r="DO36" s="666"/>
      <c r="DP36" s="666"/>
      <c r="DQ36" s="666"/>
      <c r="DR36" s="666"/>
      <c r="DS36" s="666"/>
      <c r="DT36" s="666"/>
      <c r="DU36" s="666"/>
      <c r="DV36" s="667"/>
      <c r="DW36" s="670">
        <v>12</v>
      </c>
      <c r="DX36" s="699"/>
      <c r="DY36" s="699"/>
      <c r="DZ36" s="699"/>
      <c r="EA36" s="699"/>
      <c r="EB36" s="699"/>
      <c r="EC36" s="700"/>
    </row>
    <row r="37" spans="2:133" ht="11.25" customHeight="1" x14ac:dyDescent="0.15">
      <c r="B37" s="662" t="s">
        <v>334</v>
      </c>
      <c r="C37" s="663"/>
      <c r="D37" s="663"/>
      <c r="E37" s="663"/>
      <c r="F37" s="663"/>
      <c r="G37" s="663"/>
      <c r="H37" s="663"/>
      <c r="I37" s="663"/>
      <c r="J37" s="663"/>
      <c r="K37" s="663"/>
      <c r="L37" s="663"/>
      <c r="M37" s="663"/>
      <c r="N37" s="663"/>
      <c r="O37" s="663"/>
      <c r="P37" s="663"/>
      <c r="Q37" s="664"/>
      <c r="R37" s="665">
        <v>123495</v>
      </c>
      <c r="S37" s="666"/>
      <c r="T37" s="666"/>
      <c r="U37" s="666"/>
      <c r="V37" s="666"/>
      <c r="W37" s="666"/>
      <c r="X37" s="666"/>
      <c r="Y37" s="667"/>
      <c r="Z37" s="668">
        <v>1.7</v>
      </c>
      <c r="AA37" s="668"/>
      <c r="AB37" s="668"/>
      <c r="AC37" s="668"/>
      <c r="AD37" s="669" t="s">
        <v>129</v>
      </c>
      <c r="AE37" s="669"/>
      <c r="AF37" s="669"/>
      <c r="AG37" s="669"/>
      <c r="AH37" s="669"/>
      <c r="AI37" s="669"/>
      <c r="AJ37" s="669"/>
      <c r="AK37" s="669"/>
      <c r="AL37" s="670" t="s">
        <v>176</v>
      </c>
      <c r="AM37" s="671"/>
      <c r="AN37" s="671"/>
      <c r="AO37" s="672"/>
      <c r="AQ37" s="743" t="s">
        <v>335</v>
      </c>
      <c r="AR37" s="744"/>
      <c r="AS37" s="744"/>
      <c r="AT37" s="744"/>
      <c r="AU37" s="744"/>
      <c r="AV37" s="744"/>
      <c r="AW37" s="744"/>
      <c r="AX37" s="744"/>
      <c r="AY37" s="745"/>
      <c r="AZ37" s="665">
        <v>233400</v>
      </c>
      <c r="BA37" s="666"/>
      <c r="BB37" s="666"/>
      <c r="BC37" s="666"/>
      <c r="BD37" s="704"/>
      <c r="BE37" s="704"/>
      <c r="BF37" s="732"/>
      <c r="BG37" s="680" t="s">
        <v>336</v>
      </c>
      <c r="BH37" s="681"/>
      <c r="BI37" s="681"/>
      <c r="BJ37" s="681"/>
      <c r="BK37" s="681"/>
      <c r="BL37" s="681"/>
      <c r="BM37" s="681"/>
      <c r="BN37" s="681"/>
      <c r="BO37" s="681"/>
      <c r="BP37" s="681"/>
      <c r="BQ37" s="681"/>
      <c r="BR37" s="681"/>
      <c r="BS37" s="681"/>
      <c r="BT37" s="681"/>
      <c r="BU37" s="682"/>
      <c r="BV37" s="665">
        <v>-7730</v>
      </c>
      <c r="BW37" s="666"/>
      <c r="BX37" s="666"/>
      <c r="BY37" s="666"/>
      <c r="BZ37" s="666"/>
      <c r="CA37" s="666"/>
      <c r="CB37" s="675"/>
      <c r="CD37" s="680" t="s">
        <v>337</v>
      </c>
      <c r="CE37" s="681"/>
      <c r="CF37" s="681"/>
      <c r="CG37" s="681"/>
      <c r="CH37" s="681"/>
      <c r="CI37" s="681"/>
      <c r="CJ37" s="681"/>
      <c r="CK37" s="681"/>
      <c r="CL37" s="681"/>
      <c r="CM37" s="681"/>
      <c r="CN37" s="681"/>
      <c r="CO37" s="681"/>
      <c r="CP37" s="681"/>
      <c r="CQ37" s="682"/>
      <c r="CR37" s="665">
        <v>462828</v>
      </c>
      <c r="CS37" s="704"/>
      <c r="CT37" s="704"/>
      <c r="CU37" s="704"/>
      <c r="CV37" s="704"/>
      <c r="CW37" s="704"/>
      <c r="CX37" s="704"/>
      <c r="CY37" s="705"/>
      <c r="CZ37" s="670">
        <v>6.5</v>
      </c>
      <c r="DA37" s="699"/>
      <c r="DB37" s="699"/>
      <c r="DC37" s="706"/>
      <c r="DD37" s="674">
        <v>356128</v>
      </c>
      <c r="DE37" s="704"/>
      <c r="DF37" s="704"/>
      <c r="DG37" s="704"/>
      <c r="DH37" s="704"/>
      <c r="DI37" s="704"/>
      <c r="DJ37" s="704"/>
      <c r="DK37" s="705"/>
      <c r="DL37" s="674">
        <v>336808</v>
      </c>
      <c r="DM37" s="704"/>
      <c r="DN37" s="704"/>
      <c r="DO37" s="704"/>
      <c r="DP37" s="704"/>
      <c r="DQ37" s="704"/>
      <c r="DR37" s="704"/>
      <c r="DS37" s="704"/>
      <c r="DT37" s="704"/>
      <c r="DU37" s="704"/>
      <c r="DV37" s="705"/>
      <c r="DW37" s="670">
        <v>8.1</v>
      </c>
      <c r="DX37" s="699"/>
      <c r="DY37" s="699"/>
      <c r="DZ37" s="699"/>
      <c r="EA37" s="699"/>
      <c r="EB37" s="699"/>
      <c r="EC37" s="700"/>
    </row>
    <row r="38" spans="2:133" ht="11.25" customHeight="1" x14ac:dyDescent="0.15">
      <c r="B38" s="662" t="s">
        <v>338</v>
      </c>
      <c r="C38" s="663"/>
      <c r="D38" s="663"/>
      <c r="E38" s="663"/>
      <c r="F38" s="663"/>
      <c r="G38" s="663"/>
      <c r="H38" s="663"/>
      <c r="I38" s="663"/>
      <c r="J38" s="663"/>
      <c r="K38" s="663"/>
      <c r="L38" s="663"/>
      <c r="M38" s="663"/>
      <c r="N38" s="663"/>
      <c r="O38" s="663"/>
      <c r="P38" s="663"/>
      <c r="Q38" s="664"/>
      <c r="R38" s="665">
        <v>166851</v>
      </c>
      <c r="S38" s="666"/>
      <c r="T38" s="666"/>
      <c r="U38" s="666"/>
      <c r="V38" s="666"/>
      <c r="W38" s="666"/>
      <c r="X38" s="666"/>
      <c r="Y38" s="667"/>
      <c r="Z38" s="668">
        <v>2.2999999999999998</v>
      </c>
      <c r="AA38" s="668"/>
      <c r="AB38" s="668"/>
      <c r="AC38" s="668"/>
      <c r="AD38" s="669" t="s">
        <v>129</v>
      </c>
      <c r="AE38" s="669"/>
      <c r="AF38" s="669"/>
      <c r="AG38" s="669"/>
      <c r="AH38" s="669"/>
      <c r="AI38" s="669"/>
      <c r="AJ38" s="669"/>
      <c r="AK38" s="669"/>
      <c r="AL38" s="670" t="s">
        <v>176</v>
      </c>
      <c r="AM38" s="671"/>
      <c r="AN38" s="671"/>
      <c r="AO38" s="672"/>
      <c r="AQ38" s="743" t="s">
        <v>339</v>
      </c>
      <c r="AR38" s="744"/>
      <c r="AS38" s="744"/>
      <c r="AT38" s="744"/>
      <c r="AU38" s="744"/>
      <c r="AV38" s="744"/>
      <c r="AW38" s="744"/>
      <c r="AX38" s="744"/>
      <c r="AY38" s="745"/>
      <c r="AZ38" s="665">
        <v>89165</v>
      </c>
      <c r="BA38" s="666"/>
      <c r="BB38" s="666"/>
      <c r="BC38" s="666"/>
      <c r="BD38" s="704"/>
      <c r="BE38" s="704"/>
      <c r="BF38" s="732"/>
      <c r="BG38" s="680" t="s">
        <v>340</v>
      </c>
      <c r="BH38" s="681"/>
      <c r="BI38" s="681"/>
      <c r="BJ38" s="681"/>
      <c r="BK38" s="681"/>
      <c r="BL38" s="681"/>
      <c r="BM38" s="681"/>
      <c r="BN38" s="681"/>
      <c r="BO38" s="681"/>
      <c r="BP38" s="681"/>
      <c r="BQ38" s="681"/>
      <c r="BR38" s="681"/>
      <c r="BS38" s="681"/>
      <c r="BT38" s="681"/>
      <c r="BU38" s="682"/>
      <c r="BV38" s="665">
        <v>968</v>
      </c>
      <c r="BW38" s="666"/>
      <c r="BX38" s="666"/>
      <c r="BY38" s="666"/>
      <c r="BZ38" s="666"/>
      <c r="CA38" s="666"/>
      <c r="CB38" s="675"/>
      <c r="CD38" s="680" t="s">
        <v>341</v>
      </c>
      <c r="CE38" s="681"/>
      <c r="CF38" s="681"/>
      <c r="CG38" s="681"/>
      <c r="CH38" s="681"/>
      <c r="CI38" s="681"/>
      <c r="CJ38" s="681"/>
      <c r="CK38" s="681"/>
      <c r="CL38" s="681"/>
      <c r="CM38" s="681"/>
      <c r="CN38" s="681"/>
      <c r="CO38" s="681"/>
      <c r="CP38" s="681"/>
      <c r="CQ38" s="682"/>
      <c r="CR38" s="665">
        <v>831674</v>
      </c>
      <c r="CS38" s="666"/>
      <c r="CT38" s="666"/>
      <c r="CU38" s="666"/>
      <c r="CV38" s="666"/>
      <c r="CW38" s="666"/>
      <c r="CX38" s="666"/>
      <c r="CY38" s="667"/>
      <c r="CZ38" s="670">
        <v>11.7</v>
      </c>
      <c r="DA38" s="699"/>
      <c r="DB38" s="699"/>
      <c r="DC38" s="706"/>
      <c r="DD38" s="674">
        <v>764172</v>
      </c>
      <c r="DE38" s="666"/>
      <c r="DF38" s="666"/>
      <c r="DG38" s="666"/>
      <c r="DH38" s="666"/>
      <c r="DI38" s="666"/>
      <c r="DJ38" s="666"/>
      <c r="DK38" s="667"/>
      <c r="DL38" s="674">
        <v>696036</v>
      </c>
      <c r="DM38" s="666"/>
      <c r="DN38" s="666"/>
      <c r="DO38" s="666"/>
      <c r="DP38" s="666"/>
      <c r="DQ38" s="666"/>
      <c r="DR38" s="666"/>
      <c r="DS38" s="666"/>
      <c r="DT38" s="666"/>
      <c r="DU38" s="666"/>
      <c r="DV38" s="667"/>
      <c r="DW38" s="670">
        <v>16.7</v>
      </c>
      <c r="DX38" s="699"/>
      <c r="DY38" s="699"/>
      <c r="DZ38" s="699"/>
      <c r="EA38" s="699"/>
      <c r="EB38" s="699"/>
      <c r="EC38" s="700"/>
    </row>
    <row r="39" spans="2:133" ht="11.25" customHeight="1" x14ac:dyDescent="0.15">
      <c r="B39" s="662" t="s">
        <v>342</v>
      </c>
      <c r="C39" s="663"/>
      <c r="D39" s="663"/>
      <c r="E39" s="663"/>
      <c r="F39" s="663"/>
      <c r="G39" s="663"/>
      <c r="H39" s="663"/>
      <c r="I39" s="663"/>
      <c r="J39" s="663"/>
      <c r="K39" s="663"/>
      <c r="L39" s="663"/>
      <c r="M39" s="663"/>
      <c r="N39" s="663"/>
      <c r="O39" s="663"/>
      <c r="P39" s="663"/>
      <c r="Q39" s="664"/>
      <c r="R39" s="665">
        <v>167154</v>
      </c>
      <c r="S39" s="666"/>
      <c r="T39" s="666"/>
      <c r="U39" s="666"/>
      <c r="V39" s="666"/>
      <c r="W39" s="666"/>
      <c r="X39" s="666"/>
      <c r="Y39" s="667"/>
      <c r="Z39" s="668">
        <v>2.2999999999999998</v>
      </c>
      <c r="AA39" s="668"/>
      <c r="AB39" s="668"/>
      <c r="AC39" s="668"/>
      <c r="AD39" s="669">
        <v>755</v>
      </c>
      <c r="AE39" s="669"/>
      <c r="AF39" s="669"/>
      <c r="AG39" s="669"/>
      <c r="AH39" s="669"/>
      <c r="AI39" s="669"/>
      <c r="AJ39" s="669"/>
      <c r="AK39" s="669"/>
      <c r="AL39" s="670">
        <v>0</v>
      </c>
      <c r="AM39" s="671"/>
      <c r="AN39" s="671"/>
      <c r="AO39" s="672"/>
      <c r="AQ39" s="743" t="s">
        <v>343</v>
      </c>
      <c r="AR39" s="744"/>
      <c r="AS39" s="744"/>
      <c r="AT39" s="744"/>
      <c r="AU39" s="744"/>
      <c r="AV39" s="744"/>
      <c r="AW39" s="744"/>
      <c r="AX39" s="744"/>
      <c r="AY39" s="745"/>
      <c r="AZ39" s="665">
        <v>30900</v>
      </c>
      <c r="BA39" s="666"/>
      <c r="BB39" s="666"/>
      <c r="BC39" s="666"/>
      <c r="BD39" s="704"/>
      <c r="BE39" s="704"/>
      <c r="BF39" s="732"/>
      <c r="BG39" s="680" t="s">
        <v>344</v>
      </c>
      <c r="BH39" s="681"/>
      <c r="BI39" s="681"/>
      <c r="BJ39" s="681"/>
      <c r="BK39" s="681"/>
      <c r="BL39" s="681"/>
      <c r="BM39" s="681"/>
      <c r="BN39" s="681"/>
      <c r="BO39" s="681"/>
      <c r="BP39" s="681"/>
      <c r="BQ39" s="681"/>
      <c r="BR39" s="681"/>
      <c r="BS39" s="681"/>
      <c r="BT39" s="681"/>
      <c r="BU39" s="682"/>
      <c r="BV39" s="665">
        <v>1531</v>
      </c>
      <c r="BW39" s="666"/>
      <c r="BX39" s="666"/>
      <c r="BY39" s="666"/>
      <c r="BZ39" s="666"/>
      <c r="CA39" s="666"/>
      <c r="CB39" s="675"/>
      <c r="CD39" s="680" t="s">
        <v>345</v>
      </c>
      <c r="CE39" s="681"/>
      <c r="CF39" s="681"/>
      <c r="CG39" s="681"/>
      <c r="CH39" s="681"/>
      <c r="CI39" s="681"/>
      <c r="CJ39" s="681"/>
      <c r="CK39" s="681"/>
      <c r="CL39" s="681"/>
      <c r="CM39" s="681"/>
      <c r="CN39" s="681"/>
      <c r="CO39" s="681"/>
      <c r="CP39" s="681"/>
      <c r="CQ39" s="682"/>
      <c r="CR39" s="665">
        <v>191070</v>
      </c>
      <c r="CS39" s="704"/>
      <c r="CT39" s="704"/>
      <c r="CU39" s="704"/>
      <c r="CV39" s="704"/>
      <c r="CW39" s="704"/>
      <c r="CX39" s="704"/>
      <c r="CY39" s="705"/>
      <c r="CZ39" s="670">
        <v>2.7</v>
      </c>
      <c r="DA39" s="699"/>
      <c r="DB39" s="699"/>
      <c r="DC39" s="706"/>
      <c r="DD39" s="674">
        <v>24125</v>
      </c>
      <c r="DE39" s="704"/>
      <c r="DF39" s="704"/>
      <c r="DG39" s="704"/>
      <c r="DH39" s="704"/>
      <c r="DI39" s="704"/>
      <c r="DJ39" s="704"/>
      <c r="DK39" s="705"/>
      <c r="DL39" s="674" t="s">
        <v>176</v>
      </c>
      <c r="DM39" s="704"/>
      <c r="DN39" s="704"/>
      <c r="DO39" s="704"/>
      <c r="DP39" s="704"/>
      <c r="DQ39" s="704"/>
      <c r="DR39" s="704"/>
      <c r="DS39" s="704"/>
      <c r="DT39" s="704"/>
      <c r="DU39" s="704"/>
      <c r="DV39" s="705"/>
      <c r="DW39" s="670" t="s">
        <v>129</v>
      </c>
      <c r="DX39" s="699"/>
      <c r="DY39" s="699"/>
      <c r="DZ39" s="699"/>
      <c r="EA39" s="699"/>
      <c r="EB39" s="699"/>
      <c r="EC39" s="700"/>
    </row>
    <row r="40" spans="2:133" ht="11.25" customHeight="1" x14ac:dyDescent="0.15">
      <c r="B40" s="662" t="s">
        <v>346</v>
      </c>
      <c r="C40" s="663"/>
      <c r="D40" s="663"/>
      <c r="E40" s="663"/>
      <c r="F40" s="663"/>
      <c r="G40" s="663"/>
      <c r="H40" s="663"/>
      <c r="I40" s="663"/>
      <c r="J40" s="663"/>
      <c r="K40" s="663"/>
      <c r="L40" s="663"/>
      <c r="M40" s="663"/>
      <c r="N40" s="663"/>
      <c r="O40" s="663"/>
      <c r="P40" s="663"/>
      <c r="Q40" s="664"/>
      <c r="R40" s="665">
        <v>698314</v>
      </c>
      <c r="S40" s="666"/>
      <c r="T40" s="666"/>
      <c r="U40" s="666"/>
      <c r="V40" s="666"/>
      <c r="W40" s="666"/>
      <c r="X40" s="666"/>
      <c r="Y40" s="667"/>
      <c r="Z40" s="668">
        <v>9.5</v>
      </c>
      <c r="AA40" s="668"/>
      <c r="AB40" s="668"/>
      <c r="AC40" s="668"/>
      <c r="AD40" s="669" t="s">
        <v>129</v>
      </c>
      <c r="AE40" s="669"/>
      <c r="AF40" s="669"/>
      <c r="AG40" s="669"/>
      <c r="AH40" s="669"/>
      <c r="AI40" s="669"/>
      <c r="AJ40" s="669"/>
      <c r="AK40" s="669"/>
      <c r="AL40" s="670" t="s">
        <v>129</v>
      </c>
      <c r="AM40" s="671"/>
      <c r="AN40" s="671"/>
      <c r="AO40" s="672"/>
      <c r="AQ40" s="743" t="s">
        <v>347</v>
      </c>
      <c r="AR40" s="744"/>
      <c r="AS40" s="744"/>
      <c r="AT40" s="744"/>
      <c r="AU40" s="744"/>
      <c r="AV40" s="744"/>
      <c r="AW40" s="744"/>
      <c r="AX40" s="744"/>
      <c r="AY40" s="745"/>
      <c r="AZ40" s="665">
        <v>10238</v>
      </c>
      <c r="BA40" s="666"/>
      <c r="BB40" s="666"/>
      <c r="BC40" s="666"/>
      <c r="BD40" s="704"/>
      <c r="BE40" s="704"/>
      <c r="BF40" s="732"/>
      <c r="BG40" s="746" t="s">
        <v>348</v>
      </c>
      <c r="BH40" s="747"/>
      <c r="BI40" s="747"/>
      <c r="BJ40" s="747"/>
      <c r="BK40" s="747"/>
      <c r="BL40" s="222"/>
      <c r="BM40" s="681" t="s">
        <v>349</v>
      </c>
      <c r="BN40" s="681"/>
      <c r="BO40" s="681"/>
      <c r="BP40" s="681"/>
      <c r="BQ40" s="681"/>
      <c r="BR40" s="681"/>
      <c r="BS40" s="681"/>
      <c r="BT40" s="681"/>
      <c r="BU40" s="682"/>
      <c r="BV40" s="665">
        <v>113</v>
      </c>
      <c r="BW40" s="666"/>
      <c r="BX40" s="666"/>
      <c r="BY40" s="666"/>
      <c r="BZ40" s="666"/>
      <c r="CA40" s="666"/>
      <c r="CB40" s="675"/>
      <c r="CD40" s="680" t="s">
        <v>350</v>
      </c>
      <c r="CE40" s="681"/>
      <c r="CF40" s="681"/>
      <c r="CG40" s="681"/>
      <c r="CH40" s="681"/>
      <c r="CI40" s="681"/>
      <c r="CJ40" s="681"/>
      <c r="CK40" s="681"/>
      <c r="CL40" s="681"/>
      <c r="CM40" s="681"/>
      <c r="CN40" s="681"/>
      <c r="CO40" s="681"/>
      <c r="CP40" s="681"/>
      <c r="CQ40" s="682"/>
      <c r="CR40" s="665">
        <v>82400</v>
      </c>
      <c r="CS40" s="666"/>
      <c r="CT40" s="666"/>
      <c r="CU40" s="666"/>
      <c r="CV40" s="666"/>
      <c r="CW40" s="666"/>
      <c r="CX40" s="666"/>
      <c r="CY40" s="667"/>
      <c r="CZ40" s="670">
        <v>1.2</v>
      </c>
      <c r="DA40" s="699"/>
      <c r="DB40" s="699"/>
      <c r="DC40" s="706"/>
      <c r="DD40" s="674">
        <v>21000</v>
      </c>
      <c r="DE40" s="666"/>
      <c r="DF40" s="666"/>
      <c r="DG40" s="666"/>
      <c r="DH40" s="666"/>
      <c r="DI40" s="666"/>
      <c r="DJ40" s="666"/>
      <c r="DK40" s="667"/>
      <c r="DL40" s="674" t="s">
        <v>129</v>
      </c>
      <c r="DM40" s="666"/>
      <c r="DN40" s="666"/>
      <c r="DO40" s="666"/>
      <c r="DP40" s="666"/>
      <c r="DQ40" s="666"/>
      <c r="DR40" s="666"/>
      <c r="DS40" s="666"/>
      <c r="DT40" s="666"/>
      <c r="DU40" s="666"/>
      <c r="DV40" s="667"/>
      <c r="DW40" s="670" t="s">
        <v>176</v>
      </c>
      <c r="DX40" s="699"/>
      <c r="DY40" s="699"/>
      <c r="DZ40" s="699"/>
      <c r="EA40" s="699"/>
      <c r="EB40" s="699"/>
      <c r="EC40" s="700"/>
    </row>
    <row r="41" spans="2:133" ht="11.25" customHeight="1" x14ac:dyDescent="0.15">
      <c r="B41" s="662" t="s">
        <v>351</v>
      </c>
      <c r="C41" s="663"/>
      <c r="D41" s="663"/>
      <c r="E41" s="663"/>
      <c r="F41" s="663"/>
      <c r="G41" s="663"/>
      <c r="H41" s="663"/>
      <c r="I41" s="663"/>
      <c r="J41" s="663"/>
      <c r="K41" s="663"/>
      <c r="L41" s="663"/>
      <c r="M41" s="663"/>
      <c r="N41" s="663"/>
      <c r="O41" s="663"/>
      <c r="P41" s="663"/>
      <c r="Q41" s="664"/>
      <c r="R41" s="665" t="s">
        <v>129</v>
      </c>
      <c r="S41" s="666"/>
      <c r="T41" s="666"/>
      <c r="U41" s="666"/>
      <c r="V41" s="666"/>
      <c r="W41" s="666"/>
      <c r="X41" s="666"/>
      <c r="Y41" s="667"/>
      <c r="Z41" s="668" t="s">
        <v>129</v>
      </c>
      <c r="AA41" s="668"/>
      <c r="AB41" s="668"/>
      <c r="AC41" s="668"/>
      <c r="AD41" s="669" t="s">
        <v>176</v>
      </c>
      <c r="AE41" s="669"/>
      <c r="AF41" s="669"/>
      <c r="AG41" s="669"/>
      <c r="AH41" s="669"/>
      <c r="AI41" s="669"/>
      <c r="AJ41" s="669"/>
      <c r="AK41" s="669"/>
      <c r="AL41" s="670" t="s">
        <v>129</v>
      </c>
      <c r="AM41" s="671"/>
      <c r="AN41" s="671"/>
      <c r="AO41" s="672"/>
      <c r="AQ41" s="743" t="s">
        <v>352</v>
      </c>
      <c r="AR41" s="744"/>
      <c r="AS41" s="744"/>
      <c r="AT41" s="744"/>
      <c r="AU41" s="744"/>
      <c r="AV41" s="744"/>
      <c r="AW41" s="744"/>
      <c r="AX41" s="744"/>
      <c r="AY41" s="745"/>
      <c r="AZ41" s="665">
        <v>102442</v>
      </c>
      <c r="BA41" s="666"/>
      <c r="BB41" s="666"/>
      <c r="BC41" s="666"/>
      <c r="BD41" s="704"/>
      <c r="BE41" s="704"/>
      <c r="BF41" s="732"/>
      <c r="BG41" s="746"/>
      <c r="BH41" s="747"/>
      <c r="BI41" s="747"/>
      <c r="BJ41" s="747"/>
      <c r="BK41" s="747"/>
      <c r="BL41" s="222"/>
      <c r="BM41" s="681" t="s">
        <v>353</v>
      </c>
      <c r="BN41" s="681"/>
      <c r="BO41" s="681"/>
      <c r="BP41" s="681"/>
      <c r="BQ41" s="681"/>
      <c r="BR41" s="681"/>
      <c r="BS41" s="681"/>
      <c r="BT41" s="681"/>
      <c r="BU41" s="682"/>
      <c r="BV41" s="665" t="s">
        <v>129</v>
      </c>
      <c r="BW41" s="666"/>
      <c r="BX41" s="666"/>
      <c r="BY41" s="666"/>
      <c r="BZ41" s="666"/>
      <c r="CA41" s="666"/>
      <c r="CB41" s="675"/>
      <c r="CD41" s="680" t="s">
        <v>354</v>
      </c>
      <c r="CE41" s="681"/>
      <c r="CF41" s="681"/>
      <c r="CG41" s="681"/>
      <c r="CH41" s="681"/>
      <c r="CI41" s="681"/>
      <c r="CJ41" s="681"/>
      <c r="CK41" s="681"/>
      <c r="CL41" s="681"/>
      <c r="CM41" s="681"/>
      <c r="CN41" s="681"/>
      <c r="CO41" s="681"/>
      <c r="CP41" s="681"/>
      <c r="CQ41" s="682"/>
      <c r="CR41" s="665" t="s">
        <v>129</v>
      </c>
      <c r="CS41" s="704"/>
      <c r="CT41" s="704"/>
      <c r="CU41" s="704"/>
      <c r="CV41" s="704"/>
      <c r="CW41" s="704"/>
      <c r="CX41" s="704"/>
      <c r="CY41" s="705"/>
      <c r="CZ41" s="670" t="s">
        <v>246</v>
      </c>
      <c r="DA41" s="699"/>
      <c r="DB41" s="699"/>
      <c r="DC41" s="706"/>
      <c r="DD41" s="674" t="s">
        <v>246</v>
      </c>
      <c r="DE41" s="704"/>
      <c r="DF41" s="704"/>
      <c r="DG41" s="704"/>
      <c r="DH41" s="704"/>
      <c r="DI41" s="704"/>
      <c r="DJ41" s="704"/>
      <c r="DK41" s="705"/>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355</v>
      </c>
      <c r="C42" s="663"/>
      <c r="D42" s="663"/>
      <c r="E42" s="663"/>
      <c r="F42" s="663"/>
      <c r="G42" s="663"/>
      <c r="H42" s="663"/>
      <c r="I42" s="663"/>
      <c r="J42" s="663"/>
      <c r="K42" s="663"/>
      <c r="L42" s="663"/>
      <c r="M42" s="663"/>
      <c r="N42" s="663"/>
      <c r="O42" s="663"/>
      <c r="P42" s="663"/>
      <c r="Q42" s="664"/>
      <c r="R42" s="665" t="s">
        <v>129</v>
      </c>
      <c r="S42" s="666"/>
      <c r="T42" s="666"/>
      <c r="U42" s="666"/>
      <c r="V42" s="666"/>
      <c r="W42" s="666"/>
      <c r="X42" s="666"/>
      <c r="Y42" s="667"/>
      <c r="Z42" s="668" t="s">
        <v>176</v>
      </c>
      <c r="AA42" s="668"/>
      <c r="AB42" s="668"/>
      <c r="AC42" s="668"/>
      <c r="AD42" s="669" t="s">
        <v>246</v>
      </c>
      <c r="AE42" s="669"/>
      <c r="AF42" s="669"/>
      <c r="AG42" s="669"/>
      <c r="AH42" s="669"/>
      <c r="AI42" s="669"/>
      <c r="AJ42" s="669"/>
      <c r="AK42" s="669"/>
      <c r="AL42" s="670" t="s">
        <v>176</v>
      </c>
      <c r="AM42" s="671"/>
      <c r="AN42" s="671"/>
      <c r="AO42" s="672"/>
      <c r="AQ42" s="750" t="s">
        <v>356</v>
      </c>
      <c r="AR42" s="751"/>
      <c r="AS42" s="751"/>
      <c r="AT42" s="751"/>
      <c r="AU42" s="751"/>
      <c r="AV42" s="751"/>
      <c r="AW42" s="751"/>
      <c r="AX42" s="751"/>
      <c r="AY42" s="752"/>
      <c r="AZ42" s="759">
        <v>365529</v>
      </c>
      <c r="BA42" s="760"/>
      <c r="BB42" s="760"/>
      <c r="BC42" s="760"/>
      <c r="BD42" s="736"/>
      <c r="BE42" s="736"/>
      <c r="BF42" s="738"/>
      <c r="BG42" s="748"/>
      <c r="BH42" s="749"/>
      <c r="BI42" s="749"/>
      <c r="BJ42" s="749"/>
      <c r="BK42" s="749"/>
      <c r="BL42" s="223"/>
      <c r="BM42" s="691" t="s">
        <v>357</v>
      </c>
      <c r="BN42" s="691"/>
      <c r="BO42" s="691"/>
      <c r="BP42" s="691"/>
      <c r="BQ42" s="691"/>
      <c r="BR42" s="691"/>
      <c r="BS42" s="691"/>
      <c r="BT42" s="691"/>
      <c r="BU42" s="692"/>
      <c r="BV42" s="759">
        <v>374</v>
      </c>
      <c r="BW42" s="760"/>
      <c r="BX42" s="760"/>
      <c r="BY42" s="760"/>
      <c r="BZ42" s="760"/>
      <c r="CA42" s="760"/>
      <c r="CB42" s="772"/>
      <c r="CD42" s="662" t="s">
        <v>358</v>
      </c>
      <c r="CE42" s="663"/>
      <c r="CF42" s="663"/>
      <c r="CG42" s="663"/>
      <c r="CH42" s="663"/>
      <c r="CI42" s="663"/>
      <c r="CJ42" s="663"/>
      <c r="CK42" s="663"/>
      <c r="CL42" s="663"/>
      <c r="CM42" s="663"/>
      <c r="CN42" s="663"/>
      <c r="CO42" s="663"/>
      <c r="CP42" s="663"/>
      <c r="CQ42" s="664"/>
      <c r="CR42" s="665">
        <v>910400</v>
      </c>
      <c r="CS42" s="704"/>
      <c r="CT42" s="704"/>
      <c r="CU42" s="704"/>
      <c r="CV42" s="704"/>
      <c r="CW42" s="704"/>
      <c r="CX42" s="704"/>
      <c r="CY42" s="705"/>
      <c r="CZ42" s="670">
        <v>12.8</v>
      </c>
      <c r="DA42" s="699"/>
      <c r="DB42" s="699"/>
      <c r="DC42" s="706"/>
      <c r="DD42" s="674">
        <v>105472</v>
      </c>
      <c r="DE42" s="704"/>
      <c r="DF42" s="704"/>
      <c r="DG42" s="704"/>
      <c r="DH42" s="704"/>
      <c r="DI42" s="704"/>
      <c r="DJ42" s="704"/>
      <c r="DK42" s="705"/>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359</v>
      </c>
      <c r="C43" s="663"/>
      <c r="D43" s="663"/>
      <c r="E43" s="663"/>
      <c r="F43" s="663"/>
      <c r="G43" s="663"/>
      <c r="H43" s="663"/>
      <c r="I43" s="663"/>
      <c r="J43" s="663"/>
      <c r="K43" s="663"/>
      <c r="L43" s="663"/>
      <c r="M43" s="663"/>
      <c r="N43" s="663"/>
      <c r="O43" s="663"/>
      <c r="P43" s="663"/>
      <c r="Q43" s="664"/>
      <c r="R43" s="665">
        <v>99114</v>
      </c>
      <c r="S43" s="666"/>
      <c r="T43" s="666"/>
      <c r="U43" s="666"/>
      <c r="V43" s="666"/>
      <c r="W43" s="666"/>
      <c r="X43" s="666"/>
      <c r="Y43" s="667"/>
      <c r="Z43" s="668">
        <v>1.4</v>
      </c>
      <c r="AA43" s="668"/>
      <c r="AB43" s="668"/>
      <c r="AC43" s="668"/>
      <c r="AD43" s="669" t="s">
        <v>129</v>
      </c>
      <c r="AE43" s="669"/>
      <c r="AF43" s="669"/>
      <c r="AG43" s="669"/>
      <c r="AH43" s="669"/>
      <c r="AI43" s="669"/>
      <c r="AJ43" s="669"/>
      <c r="AK43" s="669"/>
      <c r="AL43" s="670" t="s">
        <v>129</v>
      </c>
      <c r="AM43" s="671"/>
      <c r="AN43" s="671"/>
      <c r="AO43" s="672"/>
      <c r="BV43" s="224"/>
      <c r="BW43" s="224"/>
      <c r="BX43" s="224"/>
      <c r="BY43" s="224"/>
      <c r="BZ43" s="224"/>
      <c r="CA43" s="224"/>
      <c r="CB43" s="224"/>
      <c r="CD43" s="662" t="s">
        <v>360</v>
      </c>
      <c r="CE43" s="663"/>
      <c r="CF43" s="663"/>
      <c r="CG43" s="663"/>
      <c r="CH43" s="663"/>
      <c r="CI43" s="663"/>
      <c r="CJ43" s="663"/>
      <c r="CK43" s="663"/>
      <c r="CL43" s="663"/>
      <c r="CM43" s="663"/>
      <c r="CN43" s="663"/>
      <c r="CO43" s="663"/>
      <c r="CP43" s="663"/>
      <c r="CQ43" s="664"/>
      <c r="CR43" s="665">
        <v>10431</v>
      </c>
      <c r="CS43" s="704"/>
      <c r="CT43" s="704"/>
      <c r="CU43" s="704"/>
      <c r="CV43" s="704"/>
      <c r="CW43" s="704"/>
      <c r="CX43" s="704"/>
      <c r="CY43" s="705"/>
      <c r="CZ43" s="670">
        <v>0.1</v>
      </c>
      <c r="DA43" s="699"/>
      <c r="DB43" s="699"/>
      <c r="DC43" s="706"/>
      <c r="DD43" s="674">
        <v>10431</v>
      </c>
      <c r="DE43" s="704"/>
      <c r="DF43" s="704"/>
      <c r="DG43" s="704"/>
      <c r="DH43" s="704"/>
      <c r="DI43" s="704"/>
      <c r="DJ43" s="704"/>
      <c r="DK43" s="705"/>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5" t="s">
        <v>361</v>
      </c>
      <c r="C44" s="716"/>
      <c r="D44" s="716"/>
      <c r="E44" s="716"/>
      <c r="F44" s="716"/>
      <c r="G44" s="716"/>
      <c r="H44" s="716"/>
      <c r="I44" s="716"/>
      <c r="J44" s="716"/>
      <c r="K44" s="716"/>
      <c r="L44" s="716"/>
      <c r="M44" s="716"/>
      <c r="N44" s="716"/>
      <c r="O44" s="716"/>
      <c r="P44" s="716"/>
      <c r="Q44" s="717"/>
      <c r="R44" s="759">
        <v>7327970</v>
      </c>
      <c r="S44" s="760"/>
      <c r="T44" s="760"/>
      <c r="U44" s="760"/>
      <c r="V44" s="760"/>
      <c r="W44" s="760"/>
      <c r="X44" s="760"/>
      <c r="Y44" s="761"/>
      <c r="Z44" s="762">
        <v>100</v>
      </c>
      <c r="AA44" s="762"/>
      <c r="AB44" s="762"/>
      <c r="AC44" s="762"/>
      <c r="AD44" s="763">
        <v>4075369</v>
      </c>
      <c r="AE44" s="763"/>
      <c r="AF44" s="763"/>
      <c r="AG44" s="763"/>
      <c r="AH44" s="763"/>
      <c r="AI44" s="763"/>
      <c r="AJ44" s="763"/>
      <c r="AK44" s="763"/>
      <c r="AL44" s="764">
        <v>100</v>
      </c>
      <c r="AM44" s="737"/>
      <c r="AN44" s="737"/>
      <c r="AO44" s="765"/>
      <c r="CD44" s="766" t="s">
        <v>308</v>
      </c>
      <c r="CE44" s="767"/>
      <c r="CF44" s="662" t="s">
        <v>362</v>
      </c>
      <c r="CG44" s="663"/>
      <c r="CH44" s="663"/>
      <c r="CI44" s="663"/>
      <c r="CJ44" s="663"/>
      <c r="CK44" s="663"/>
      <c r="CL44" s="663"/>
      <c r="CM44" s="663"/>
      <c r="CN44" s="663"/>
      <c r="CO44" s="663"/>
      <c r="CP44" s="663"/>
      <c r="CQ44" s="664"/>
      <c r="CR44" s="665">
        <v>910151</v>
      </c>
      <c r="CS44" s="666"/>
      <c r="CT44" s="666"/>
      <c r="CU44" s="666"/>
      <c r="CV44" s="666"/>
      <c r="CW44" s="666"/>
      <c r="CX44" s="666"/>
      <c r="CY44" s="667"/>
      <c r="CZ44" s="670">
        <v>12.8</v>
      </c>
      <c r="DA44" s="671"/>
      <c r="DB44" s="671"/>
      <c r="DC44" s="683"/>
      <c r="DD44" s="674">
        <v>105223</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363</v>
      </c>
      <c r="CG45" s="663"/>
      <c r="CH45" s="663"/>
      <c r="CI45" s="663"/>
      <c r="CJ45" s="663"/>
      <c r="CK45" s="663"/>
      <c r="CL45" s="663"/>
      <c r="CM45" s="663"/>
      <c r="CN45" s="663"/>
      <c r="CO45" s="663"/>
      <c r="CP45" s="663"/>
      <c r="CQ45" s="664"/>
      <c r="CR45" s="665">
        <v>521574</v>
      </c>
      <c r="CS45" s="704"/>
      <c r="CT45" s="704"/>
      <c r="CU45" s="704"/>
      <c r="CV45" s="704"/>
      <c r="CW45" s="704"/>
      <c r="CX45" s="704"/>
      <c r="CY45" s="705"/>
      <c r="CZ45" s="670">
        <v>7.3</v>
      </c>
      <c r="DA45" s="699"/>
      <c r="DB45" s="699"/>
      <c r="DC45" s="706"/>
      <c r="DD45" s="674">
        <v>5526</v>
      </c>
      <c r="DE45" s="704"/>
      <c r="DF45" s="704"/>
      <c r="DG45" s="704"/>
      <c r="DH45" s="704"/>
      <c r="DI45" s="704"/>
      <c r="DJ45" s="704"/>
      <c r="DK45" s="705"/>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364</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365</v>
      </c>
      <c r="CG46" s="663"/>
      <c r="CH46" s="663"/>
      <c r="CI46" s="663"/>
      <c r="CJ46" s="663"/>
      <c r="CK46" s="663"/>
      <c r="CL46" s="663"/>
      <c r="CM46" s="663"/>
      <c r="CN46" s="663"/>
      <c r="CO46" s="663"/>
      <c r="CP46" s="663"/>
      <c r="CQ46" s="664"/>
      <c r="CR46" s="665">
        <v>309672</v>
      </c>
      <c r="CS46" s="666"/>
      <c r="CT46" s="666"/>
      <c r="CU46" s="666"/>
      <c r="CV46" s="666"/>
      <c r="CW46" s="666"/>
      <c r="CX46" s="666"/>
      <c r="CY46" s="667"/>
      <c r="CZ46" s="670">
        <v>4.3</v>
      </c>
      <c r="DA46" s="671"/>
      <c r="DB46" s="671"/>
      <c r="DC46" s="683"/>
      <c r="DD46" s="674">
        <v>99592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366</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367</v>
      </c>
      <c r="CG47" s="663"/>
      <c r="CH47" s="663"/>
      <c r="CI47" s="663"/>
      <c r="CJ47" s="663"/>
      <c r="CK47" s="663"/>
      <c r="CL47" s="663"/>
      <c r="CM47" s="663"/>
      <c r="CN47" s="663"/>
      <c r="CO47" s="663"/>
      <c r="CP47" s="663"/>
      <c r="CQ47" s="664"/>
      <c r="CR47" s="665">
        <v>249</v>
      </c>
      <c r="CS47" s="704"/>
      <c r="CT47" s="704"/>
      <c r="CU47" s="704"/>
      <c r="CV47" s="704"/>
      <c r="CW47" s="704"/>
      <c r="CX47" s="704"/>
      <c r="CY47" s="705"/>
      <c r="CZ47" s="670">
        <v>0</v>
      </c>
      <c r="DA47" s="699"/>
      <c r="DB47" s="699"/>
      <c r="DC47" s="706"/>
      <c r="DD47" s="674">
        <v>249</v>
      </c>
      <c r="DE47" s="704"/>
      <c r="DF47" s="704"/>
      <c r="DG47" s="704"/>
      <c r="DH47" s="704"/>
      <c r="DI47" s="704"/>
      <c r="DJ47" s="704"/>
      <c r="DK47" s="705"/>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368</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369</v>
      </c>
      <c r="CG48" s="663"/>
      <c r="CH48" s="663"/>
      <c r="CI48" s="663"/>
      <c r="CJ48" s="663"/>
      <c r="CK48" s="663"/>
      <c r="CL48" s="663"/>
      <c r="CM48" s="663"/>
      <c r="CN48" s="663"/>
      <c r="CO48" s="663"/>
      <c r="CP48" s="663"/>
      <c r="CQ48" s="664"/>
      <c r="CR48" s="665" t="s">
        <v>129</v>
      </c>
      <c r="CS48" s="666"/>
      <c r="CT48" s="666"/>
      <c r="CU48" s="666"/>
      <c r="CV48" s="666"/>
      <c r="CW48" s="666"/>
      <c r="CX48" s="666"/>
      <c r="CY48" s="667"/>
      <c r="CZ48" s="670" t="s">
        <v>246</v>
      </c>
      <c r="DA48" s="671"/>
      <c r="DB48" s="671"/>
      <c r="DC48" s="683"/>
      <c r="DD48" s="674" t="s">
        <v>129</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5" t="s">
        <v>370</v>
      </c>
      <c r="CE49" s="716"/>
      <c r="CF49" s="716"/>
      <c r="CG49" s="716"/>
      <c r="CH49" s="716"/>
      <c r="CI49" s="716"/>
      <c r="CJ49" s="716"/>
      <c r="CK49" s="716"/>
      <c r="CL49" s="716"/>
      <c r="CM49" s="716"/>
      <c r="CN49" s="716"/>
      <c r="CO49" s="716"/>
      <c r="CP49" s="716"/>
      <c r="CQ49" s="717"/>
      <c r="CR49" s="759">
        <v>7129577</v>
      </c>
      <c r="CS49" s="736"/>
      <c r="CT49" s="736"/>
      <c r="CU49" s="736"/>
      <c r="CV49" s="736"/>
      <c r="CW49" s="736"/>
      <c r="CX49" s="736"/>
      <c r="CY49" s="773"/>
      <c r="CZ49" s="764">
        <v>100</v>
      </c>
      <c r="DA49" s="774"/>
      <c r="DB49" s="774"/>
      <c r="DC49" s="775"/>
      <c r="DD49" s="776">
        <v>4338377</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fUTFjnb2os6wcDsm6MHtMdCxdcsPZrye4d06tGpLivu6ET0D1zJ9NM3hZnY2/BifKgs660ep8uL9UhP9PXyukQ==" saltValue="UmwUIyx1Dl+j8IwJ/5aWD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88" sqref="AU88:AY8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371</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372</v>
      </c>
      <c r="DK2" s="787"/>
      <c r="DL2" s="787"/>
      <c r="DM2" s="787"/>
      <c r="DN2" s="787"/>
      <c r="DO2" s="788"/>
      <c r="DP2" s="231"/>
      <c r="DQ2" s="786" t="s">
        <v>373</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374</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375</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376</v>
      </c>
      <c r="B5" s="792"/>
      <c r="C5" s="792"/>
      <c r="D5" s="792"/>
      <c r="E5" s="792"/>
      <c r="F5" s="792"/>
      <c r="G5" s="792"/>
      <c r="H5" s="792"/>
      <c r="I5" s="792"/>
      <c r="J5" s="792"/>
      <c r="K5" s="792"/>
      <c r="L5" s="792"/>
      <c r="M5" s="792"/>
      <c r="N5" s="792"/>
      <c r="O5" s="792"/>
      <c r="P5" s="793"/>
      <c r="Q5" s="797" t="s">
        <v>377</v>
      </c>
      <c r="R5" s="798"/>
      <c r="S5" s="798"/>
      <c r="T5" s="798"/>
      <c r="U5" s="799"/>
      <c r="V5" s="797" t="s">
        <v>378</v>
      </c>
      <c r="W5" s="798"/>
      <c r="X5" s="798"/>
      <c r="Y5" s="798"/>
      <c r="Z5" s="799"/>
      <c r="AA5" s="797" t="s">
        <v>379</v>
      </c>
      <c r="AB5" s="798"/>
      <c r="AC5" s="798"/>
      <c r="AD5" s="798"/>
      <c r="AE5" s="798"/>
      <c r="AF5" s="803" t="s">
        <v>380</v>
      </c>
      <c r="AG5" s="798"/>
      <c r="AH5" s="798"/>
      <c r="AI5" s="798"/>
      <c r="AJ5" s="804"/>
      <c r="AK5" s="798" t="s">
        <v>381</v>
      </c>
      <c r="AL5" s="798"/>
      <c r="AM5" s="798"/>
      <c r="AN5" s="798"/>
      <c r="AO5" s="799"/>
      <c r="AP5" s="797" t="s">
        <v>382</v>
      </c>
      <c r="AQ5" s="798"/>
      <c r="AR5" s="798"/>
      <c r="AS5" s="798"/>
      <c r="AT5" s="799"/>
      <c r="AU5" s="797" t="s">
        <v>383</v>
      </c>
      <c r="AV5" s="798"/>
      <c r="AW5" s="798"/>
      <c r="AX5" s="798"/>
      <c r="AY5" s="804"/>
      <c r="AZ5" s="235"/>
      <c r="BA5" s="235"/>
      <c r="BB5" s="235"/>
      <c r="BC5" s="235"/>
      <c r="BD5" s="235"/>
      <c r="BE5" s="236"/>
      <c r="BF5" s="236"/>
      <c r="BG5" s="236"/>
      <c r="BH5" s="236"/>
      <c r="BI5" s="236"/>
      <c r="BJ5" s="236"/>
      <c r="BK5" s="236"/>
      <c r="BL5" s="236"/>
      <c r="BM5" s="236"/>
      <c r="BN5" s="236"/>
      <c r="BO5" s="236"/>
      <c r="BP5" s="236"/>
      <c r="BQ5" s="791" t="s">
        <v>384</v>
      </c>
      <c r="BR5" s="792"/>
      <c r="BS5" s="792"/>
      <c r="BT5" s="792"/>
      <c r="BU5" s="792"/>
      <c r="BV5" s="792"/>
      <c r="BW5" s="792"/>
      <c r="BX5" s="792"/>
      <c r="BY5" s="792"/>
      <c r="BZ5" s="792"/>
      <c r="CA5" s="792"/>
      <c r="CB5" s="792"/>
      <c r="CC5" s="792"/>
      <c r="CD5" s="792"/>
      <c r="CE5" s="792"/>
      <c r="CF5" s="792"/>
      <c r="CG5" s="793"/>
      <c r="CH5" s="797" t="s">
        <v>385</v>
      </c>
      <c r="CI5" s="798"/>
      <c r="CJ5" s="798"/>
      <c r="CK5" s="798"/>
      <c r="CL5" s="799"/>
      <c r="CM5" s="797" t="s">
        <v>386</v>
      </c>
      <c r="CN5" s="798"/>
      <c r="CO5" s="798"/>
      <c r="CP5" s="798"/>
      <c r="CQ5" s="799"/>
      <c r="CR5" s="797" t="s">
        <v>387</v>
      </c>
      <c r="CS5" s="798"/>
      <c r="CT5" s="798"/>
      <c r="CU5" s="798"/>
      <c r="CV5" s="799"/>
      <c r="CW5" s="797" t="s">
        <v>388</v>
      </c>
      <c r="CX5" s="798"/>
      <c r="CY5" s="798"/>
      <c r="CZ5" s="798"/>
      <c r="DA5" s="799"/>
      <c r="DB5" s="797" t="s">
        <v>389</v>
      </c>
      <c r="DC5" s="798"/>
      <c r="DD5" s="798"/>
      <c r="DE5" s="798"/>
      <c r="DF5" s="799"/>
      <c r="DG5" s="827" t="s">
        <v>390</v>
      </c>
      <c r="DH5" s="828"/>
      <c r="DI5" s="828"/>
      <c r="DJ5" s="828"/>
      <c r="DK5" s="829"/>
      <c r="DL5" s="827" t="s">
        <v>391</v>
      </c>
      <c r="DM5" s="828"/>
      <c r="DN5" s="828"/>
      <c r="DO5" s="828"/>
      <c r="DP5" s="829"/>
      <c r="DQ5" s="797" t="s">
        <v>392</v>
      </c>
      <c r="DR5" s="798"/>
      <c r="DS5" s="798"/>
      <c r="DT5" s="798"/>
      <c r="DU5" s="799"/>
      <c r="DV5" s="797" t="s">
        <v>383</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393</v>
      </c>
      <c r="C7" s="814"/>
      <c r="D7" s="814"/>
      <c r="E7" s="814"/>
      <c r="F7" s="814"/>
      <c r="G7" s="814"/>
      <c r="H7" s="814"/>
      <c r="I7" s="814"/>
      <c r="J7" s="814"/>
      <c r="K7" s="814"/>
      <c r="L7" s="814"/>
      <c r="M7" s="814"/>
      <c r="N7" s="814"/>
      <c r="O7" s="814"/>
      <c r="P7" s="815"/>
      <c r="Q7" s="816">
        <v>7328</v>
      </c>
      <c r="R7" s="817"/>
      <c r="S7" s="817"/>
      <c r="T7" s="817"/>
      <c r="U7" s="817"/>
      <c r="V7" s="817">
        <v>7130</v>
      </c>
      <c r="W7" s="817"/>
      <c r="X7" s="817"/>
      <c r="Y7" s="817"/>
      <c r="Z7" s="817"/>
      <c r="AA7" s="817">
        <v>198</v>
      </c>
      <c r="AB7" s="817"/>
      <c r="AC7" s="817"/>
      <c r="AD7" s="817"/>
      <c r="AE7" s="818"/>
      <c r="AF7" s="819">
        <v>192</v>
      </c>
      <c r="AG7" s="820"/>
      <c r="AH7" s="820"/>
      <c r="AI7" s="820"/>
      <c r="AJ7" s="821"/>
      <c r="AK7" s="822">
        <v>123</v>
      </c>
      <c r="AL7" s="823"/>
      <c r="AM7" s="823"/>
      <c r="AN7" s="823"/>
      <c r="AO7" s="823"/>
      <c r="AP7" s="823">
        <v>6349</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394</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395</v>
      </c>
      <c r="B23" s="853" t="s">
        <v>396</v>
      </c>
      <c r="C23" s="854"/>
      <c r="D23" s="854"/>
      <c r="E23" s="854"/>
      <c r="F23" s="854"/>
      <c r="G23" s="854"/>
      <c r="H23" s="854"/>
      <c r="I23" s="854"/>
      <c r="J23" s="854"/>
      <c r="K23" s="854"/>
      <c r="L23" s="854"/>
      <c r="M23" s="854"/>
      <c r="N23" s="854"/>
      <c r="O23" s="854"/>
      <c r="P23" s="855"/>
      <c r="Q23" s="856">
        <f>Q7</f>
        <v>7328</v>
      </c>
      <c r="R23" s="857"/>
      <c r="S23" s="857"/>
      <c r="T23" s="857"/>
      <c r="U23" s="857"/>
      <c r="V23" s="857">
        <f>V7</f>
        <v>7130</v>
      </c>
      <c r="W23" s="857"/>
      <c r="X23" s="857"/>
      <c r="Y23" s="857"/>
      <c r="Z23" s="857"/>
      <c r="AA23" s="857">
        <f>AA7</f>
        <v>198</v>
      </c>
      <c r="AB23" s="857"/>
      <c r="AC23" s="857"/>
      <c r="AD23" s="857"/>
      <c r="AE23" s="858"/>
      <c r="AF23" s="859">
        <v>192</v>
      </c>
      <c r="AG23" s="857"/>
      <c r="AH23" s="857"/>
      <c r="AI23" s="857"/>
      <c r="AJ23" s="860"/>
      <c r="AK23" s="861"/>
      <c r="AL23" s="862"/>
      <c r="AM23" s="862"/>
      <c r="AN23" s="862"/>
      <c r="AO23" s="862"/>
      <c r="AP23" s="857">
        <f>AP7</f>
        <v>6349</v>
      </c>
      <c r="AQ23" s="857"/>
      <c r="AR23" s="857"/>
      <c r="AS23" s="857"/>
      <c r="AT23" s="857"/>
      <c r="AU23" s="873"/>
      <c r="AV23" s="873"/>
      <c r="AW23" s="873"/>
      <c r="AX23" s="873"/>
      <c r="AY23" s="874"/>
      <c r="AZ23" s="875" t="s">
        <v>129</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397</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398</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376</v>
      </c>
      <c r="B26" s="792"/>
      <c r="C26" s="792"/>
      <c r="D26" s="792"/>
      <c r="E26" s="792"/>
      <c r="F26" s="792"/>
      <c r="G26" s="792"/>
      <c r="H26" s="792"/>
      <c r="I26" s="792"/>
      <c r="J26" s="792"/>
      <c r="K26" s="792"/>
      <c r="L26" s="792"/>
      <c r="M26" s="792"/>
      <c r="N26" s="792"/>
      <c r="O26" s="792"/>
      <c r="P26" s="793"/>
      <c r="Q26" s="797" t="s">
        <v>399</v>
      </c>
      <c r="R26" s="798"/>
      <c r="S26" s="798"/>
      <c r="T26" s="798"/>
      <c r="U26" s="799"/>
      <c r="V26" s="797" t="s">
        <v>400</v>
      </c>
      <c r="W26" s="798"/>
      <c r="X26" s="798"/>
      <c r="Y26" s="798"/>
      <c r="Z26" s="799"/>
      <c r="AA26" s="797" t="s">
        <v>401</v>
      </c>
      <c r="AB26" s="798"/>
      <c r="AC26" s="798"/>
      <c r="AD26" s="798"/>
      <c r="AE26" s="798"/>
      <c r="AF26" s="878" t="s">
        <v>402</v>
      </c>
      <c r="AG26" s="879"/>
      <c r="AH26" s="879"/>
      <c r="AI26" s="879"/>
      <c r="AJ26" s="880"/>
      <c r="AK26" s="798" t="s">
        <v>403</v>
      </c>
      <c r="AL26" s="798"/>
      <c r="AM26" s="798"/>
      <c r="AN26" s="798"/>
      <c r="AO26" s="799"/>
      <c r="AP26" s="797" t="s">
        <v>404</v>
      </c>
      <c r="AQ26" s="798"/>
      <c r="AR26" s="798"/>
      <c r="AS26" s="798"/>
      <c r="AT26" s="799"/>
      <c r="AU26" s="797" t="s">
        <v>405</v>
      </c>
      <c r="AV26" s="798"/>
      <c r="AW26" s="798"/>
      <c r="AX26" s="798"/>
      <c r="AY26" s="799"/>
      <c r="AZ26" s="797" t="s">
        <v>406</v>
      </c>
      <c r="BA26" s="798"/>
      <c r="BB26" s="798"/>
      <c r="BC26" s="798"/>
      <c r="BD26" s="799"/>
      <c r="BE26" s="797" t="s">
        <v>383</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407</v>
      </c>
      <c r="C28" s="814"/>
      <c r="D28" s="814"/>
      <c r="E28" s="814"/>
      <c r="F28" s="814"/>
      <c r="G28" s="814"/>
      <c r="H28" s="814"/>
      <c r="I28" s="814"/>
      <c r="J28" s="814"/>
      <c r="K28" s="814"/>
      <c r="L28" s="814"/>
      <c r="M28" s="814"/>
      <c r="N28" s="814"/>
      <c r="O28" s="814"/>
      <c r="P28" s="815"/>
      <c r="Q28" s="886">
        <v>881</v>
      </c>
      <c r="R28" s="887"/>
      <c r="S28" s="887"/>
      <c r="T28" s="887"/>
      <c r="U28" s="887"/>
      <c r="V28" s="887">
        <v>881</v>
      </c>
      <c r="W28" s="887"/>
      <c r="X28" s="887"/>
      <c r="Y28" s="887"/>
      <c r="Z28" s="887"/>
      <c r="AA28" s="887">
        <v>0</v>
      </c>
      <c r="AB28" s="887"/>
      <c r="AC28" s="887"/>
      <c r="AD28" s="887"/>
      <c r="AE28" s="888"/>
      <c r="AF28" s="889">
        <v>0</v>
      </c>
      <c r="AG28" s="887"/>
      <c r="AH28" s="887"/>
      <c r="AI28" s="887"/>
      <c r="AJ28" s="890"/>
      <c r="AK28" s="891">
        <v>109</v>
      </c>
      <c r="AL28" s="892"/>
      <c r="AM28" s="892"/>
      <c r="AN28" s="892"/>
      <c r="AO28" s="892"/>
      <c r="AP28" s="892">
        <v>0</v>
      </c>
      <c r="AQ28" s="892"/>
      <c r="AR28" s="892"/>
      <c r="AS28" s="892"/>
      <c r="AT28" s="892"/>
      <c r="AU28" s="892"/>
      <c r="AV28" s="892"/>
      <c r="AW28" s="892"/>
      <c r="AX28" s="892"/>
      <c r="AY28" s="892"/>
      <c r="AZ28" s="893"/>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408</v>
      </c>
      <c r="C29" s="845"/>
      <c r="D29" s="845"/>
      <c r="E29" s="845"/>
      <c r="F29" s="845"/>
      <c r="G29" s="845"/>
      <c r="H29" s="845"/>
      <c r="I29" s="845"/>
      <c r="J29" s="845"/>
      <c r="K29" s="845"/>
      <c r="L29" s="845"/>
      <c r="M29" s="845"/>
      <c r="N29" s="845"/>
      <c r="O29" s="845"/>
      <c r="P29" s="846"/>
      <c r="Q29" s="847">
        <v>1077</v>
      </c>
      <c r="R29" s="848"/>
      <c r="S29" s="848"/>
      <c r="T29" s="848"/>
      <c r="U29" s="848"/>
      <c r="V29" s="848">
        <v>1026</v>
      </c>
      <c r="W29" s="848"/>
      <c r="X29" s="848"/>
      <c r="Y29" s="848"/>
      <c r="Z29" s="848"/>
      <c r="AA29" s="848">
        <v>51</v>
      </c>
      <c r="AB29" s="848"/>
      <c r="AC29" s="848"/>
      <c r="AD29" s="848"/>
      <c r="AE29" s="849"/>
      <c r="AF29" s="850">
        <v>51</v>
      </c>
      <c r="AG29" s="851"/>
      <c r="AH29" s="851"/>
      <c r="AI29" s="851"/>
      <c r="AJ29" s="852"/>
      <c r="AK29" s="898">
        <f>159+127</f>
        <v>286</v>
      </c>
      <c r="AL29" s="894"/>
      <c r="AM29" s="894"/>
      <c r="AN29" s="894"/>
      <c r="AO29" s="894"/>
      <c r="AP29" s="894">
        <v>154</v>
      </c>
      <c r="AQ29" s="894"/>
      <c r="AR29" s="894"/>
      <c r="AS29" s="894"/>
      <c r="AT29" s="894"/>
      <c r="AU29" s="894">
        <v>151</v>
      </c>
      <c r="AV29" s="894"/>
      <c r="AW29" s="894"/>
      <c r="AX29" s="894"/>
      <c r="AY29" s="894"/>
      <c r="AZ29" s="895"/>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409</v>
      </c>
      <c r="C30" s="845"/>
      <c r="D30" s="845"/>
      <c r="E30" s="845"/>
      <c r="F30" s="845"/>
      <c r="G30" s="845"/>
      <c r="H30" s="845"/>
      <c r="I30" s="845"/>
      <c r="J30" s="845"/>
      <c r="K30" s="845"/>
      <c r="L30" s="845"/>
      <c r="M30" s="845"/>
      <c r="N30" s="845"/>
      <c r="O30" s="845"/>
      <c r="P30" s="846"/>
      <c r="Q30" s="847">
        <v>138</v>
      </c>
      <c r="R30" s="848"/>
      <c r="S30" s="848"/>
      <c r="T30" s="848"/>
      <c r="U30" s="848"/>
      <c r="V30" s="848">
        <v>138</v>
      </c>
      <c r="W30" s="848"/>
      <c r="X30" s="848"/>
      <c r="Y30" s="848"/>
      <c r="Z30" s="848"/>
      <c r="AA30" s="848">
        <v>0</v>
      </c>
      <c r="AB30" s="848"/>
      <c r="AC30" s="848"/>
      <c r="AD30" s="848"/>
      <c r="AE30" s="849"/>
      <c r="AF30" s="850">
        <v>0</v>
      </c>
      <c r="AG30" s="851"/>
      <c r="AH30" s="851"/>
      <c r="AI30" s="851"/>
      <c r="AJ30" s="852"/>
      <c r="AK30" s="898">
        <v>45</v>
      </c>
      <c r="AL30" s="894"/>
      <c r="AM30" s="894"/>
      <c r="AN30" s="894"/>
      <c r="AO30" s="894"/>
      <c r="AP30" s="894">
        <v>0</v>
      </c>
      <c r="AQ30" s="894"/>
      <c r="AR30" s="894"/>
      <c r="AS30" s="894"/>
      <c r="AT30" s="894"/>
      <c r="AU30" s="894"/>
      <c r="AV30" s="894"/>
      <c r="AW30" s="894"/>
      <c r="AX30" s="894"/>
      <c r="AY30" s="894"/>
      <c r="AZ30" s="895"/>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410</v>
      </c>
      <c r="C31" s="845"/>
      <c r="D31" s="845"/>
      <c r="E31" s="845"/>
      <c r="F31" s="845"/>
      <c r="G31" s="845"/>
      <c r="H31" s="845"/>
      <c r="I31" s="845"/>
      <c r="J31" s="845"/>
      <c r="K31" s="845"/>
      <c r="L31" s="845"/>
      <c r="M31" s="845"/>
      <c r="N31" s="845"/>
      <c r="O31" s="845"/>
      <c r="P31" s="846"/>
      <c r="Q31" s="847">
        <v>218</v>
      </c>
      <c r="R31" s="848"/>
      <c r="S31" s="848"/>
      <c r="T31" s="848"/>
      <c r="U31" s="848"/>
      <c r="V31" s="848">
        <v>191</v>
      </c>
      <c r="W31" s="848"/>
      <c r="X31" s="848"/>
      <c r="Y31" s="848"/>
      <c r="Z31" s="848"/>
      <c r="AA31" s="848">
        <v>27</v>
      </c>
      <c r="AB31" s="848"/>
      <c r="AC31" s="848"/>
      <c r="AD31" s="848"/>
      <c r="AE31" s="849"/>
      <c r="AF31" s="850">
        <v>252</v>
      </c>
      <c r="AG31" s="851"/>
      <c r="AH31" s="851"/>
      <c r="AI31" s="851"/>
      <c r="AJ31" s="852"/>
      <c r="AK31" s="898">
        <v>0</v>
      </c>
      <c r="AL31" s="894"/>
      <c r="AM31" s="894"/>
      <c r="AN31" s="894"/>
      <c r="AO31" s="894"/>
      <c r="AP31" s="894">
        <v>644</v>
      </c>
      <c r="AQ31" s="894"/>
      <c r="AR31" s="894"/>
      <c r="AS31" s="894"/>
      <c r="AT31" s="894"/>
      <c r="AU31" s="894"/>
      <c r="AV31" s="894"/>
      <c r="AW31" s="894"/>
      <c r="AX31" s="894"/>
      <c r="AY31" s="894"/>
      <c r="AZ31" s="895"/>
      <c r="BA31" s="895"/>
      <c r="BB31" s="895"/>
      <c r="BC31" s="895"/>
      <c r="BD31" s="895"/>
      <c r="BE31" s="896" t="s">
        <v>411</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412</v>
      </c>
      <c r="C32" s="845"/>
      <c r="D32" s="845"/>
      <c r="E32" s="845"/>
      <c r="F32" s="845"/>
      <c r="G32" s="845"/>
      <c r="H32" s="845"/>
      <c r="I32" s="845"/>
      <c r="J32" s="845"/>
      <c r="K32" s="845"/>
      <c r="L32" s="845"/>
      <c r="M32" s="845"/>
      <c r="N32" s="845"/>
      <c r="O32" s="845"/>
      <c r="P32" s="846"/>
      <c r="Q32" s="847">
        <v>46</v>
      </c>
      <c r="R32" s="848"/>
      <c r="S32" s="848"/>
      <c r="T32" s="848"/>
      <c r="U32" s="848"/>
      <c r="V32" s="848">
        <v>46</v>
      </c>
      <c r="W32" s="848"/>
      <c r="X32" s="848"/>
      <c r="Y32" s="848"/>
      <c r="Z32" s="848"/>
      <c r="AA32" s="848">
        <v>0</v>
      </c>
      <c r="AB32" s="848"/>
      <c r="AC32" s="848"/>
      <c r="AD32" s="848"/>
      <c r="AE32" s="849"/>
      <c r="AF32" s="850">
        <v>0</v>
      </c>
      <c r="AG32" s="851"/>
      <c r="AH32" s="851"/>
      <c r="AI32" s="851"/>
      <c r="AJ32" s="852"/>
      <c r="AK32" s="898">
        <v>31</v>
      </c>
      <c r="AL32" s="894"/>
      <c r="AM32" s="894"/>
      <c r="AN32" s="894"/>
      <c r="AO32" s="894"/>
      <c r="AP32" s="894">
        <v>38</v>
      </c>
      <c r="AQ32" s="894"/>
      <c r="AR32" s="894"/>
      <c r="AS32" s="894"/>
      <c r="AT32" s="894"/>
      <c r="AU32" s="894">
        <v>32</v>
      </c>
      <c r="AV32" s="894"/>
      <c r="AW32" s="894"/>
      <c r="AX32" s="894"/>
      <c r="AY32" s="894"/>
      <c r="AZ32" s="895"/>
      <c r="BA32" s="895"/>
      <c r="BB32" s="895"/>
      <c r="BC32" s="895"/>
      <c r="BD32" s="895"/>
      <c r="BE32" s="896" t="s">
        <v>413</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t="s">
        <v>414</v>
      </c>
      <c r="C33" s="845"/>
      <c r="D33" s="845"/>
      <c r="E33" s="845"/>
      <c r="F33" s="845"/>
      <c r="G33" s="845"/>
      <c r="H33" s="845"/>
      <c r="I33" s="845"/>
      <c r="J33" s="845"/>
      <c r="K33" s="845"/>
      <c r="L33" s="845"/>
      <c r="M33" s="845"/>
      <c r="N33" s="845"/>
      <c r="O33" s="845"/>
      <c r="P33" s="846"/>
      <c r="Q33" s="847">
        <v>367</v>
      </c>
      <c r="R33" s="848"/>
      <c r="S33" s="848"/>
      <c r="T33" s="848"/>
      <c r="U33" s="848"/>
      <c r="V33" s="848">
        <v>367</v>
      </c>
      <c r="W33" s="848"/>
      <c r="X33" s="848"/>
      <c r="Y33" s="848"/>
      <c r="Z33" s="848"/>
      <c r="AA33" s="848">
        <v>0</v>
      </c>
      <c r="AB33" s="848"/>
      <c r="AC33" s="848"/>
      <c r="AD33" s="848"/>
      <c r="AE33" s="849"/>
      <c r="AF33" s="850">
        <v>0</v>
      </c>
      <c r="AG33" s="851"/>
      <c r="AH33" s="851"/>
      <c r="AI33" s="851"/>
      <c r="AJ33" s="852"/>
      <c r="AK33" s="898">
        <v>233</v>
      </c>
      <c r="AL33" s="894"/>
      <c r="AM33" s="894"/>
      <c r="AN33" s="894"/>
      <c r="AO33" s="894"/>
      <c r="AP33" s="894">
        <v>1719</v>
      </c>
      <c r="AQ33" s="894"/>
      <c r="AR33" s="894"/>
      <c r="AS33" s="894"/>
      <c r="AT33" s="894"/>
      <c r="AU33" s="894">
        <v>1418</v>
      </c>
      <c r="AV33" s="894"/>
      <c r="AW33" s="894"/>
      <c r="AX33" s="894"/>
      <c r="AY33" s="894"/>
      <c r="AZ33" s="895"/>
      <c r="BA33" s="895"/>
      <c r="BB33" s="895"/>
      <c r="BC33" s="895"/>
      <c r="BD33" s="895"/>
      <c r="BE33" s="896" t="s">
        <v>415</v>
      </c>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t="s">
        <v>416</v>
      </c>
      <c r="C34" s="845"/>
      <c r="D34" s="845"/>
      <c r="E34" s="845"/>
      <c r="F34" s="845"/>
      <c r="G34" s="845"/>
      <c r="H34" s="845"/>
      <c r="I34" s="845"/>
      <c r="J34" s="845"/>
      <c r="K34" s="845"/>
      <c r="L34" s="845"/>
      <c r="M34" s="845"/>
      <c r="N34" s="845"/>
      <c r="O34" s="845"/>
      <c r="P34" s="846"/>
      <c r="Q34" s="847">
        <v>16</v>
      </c>
      <c r="R34" s="848"/>
      <c r="S34" s="848"/>
      <c r="T34" s="848"/>
      <c r="U34" s="848"/>
      <c r="V34" s="848">
        <v>16</v>
      </c>
      <c r="W34" s="848"/>
      <c r="X34" s="848"/>
      <c r="Y34" s="848"/>
      <c r="Z34" s="848"/>
      <c r="AA34" s="848">
        <v>0</v>
      </c>
      <c r="AB34" s="848"/>
      <c r="AC34" s="848"/>
      <c r="AD34" s="848"/>
      <c r="AE34" s="849"/>
      <c r="AF34" s="850" t="s">
        <v>129</v>
      </c>
      <c r="AG34" s="851"/>
      <c r="AH34" s="851"/>
      <c r="AI34" s="851"/>
      <c r="AJ34" s="852"/>
      <c r="AK34" s="898">
        <v>10</v>
      </c>
      <c r="AL34" s="894"/>
      <c r="AM34" s="894"/>
      <c r="AN34" s="894"/>
      <c r="AO34" s="894"/>
      <c r="AP34" s="894">
        <v>80</v>
      </c>
      <c r="AQ34" s="894"/>
      <c r="AR34" s="894"/>
      <c r="AS34" s="894"/>
      <c r="AT34" s="894"/>
      <c r="AU34" s="894">
        <v>51</v>
      </c>
      <c r="AV34" s="894"/>
      <c r="AW34" s="894"/>
      <c r="AX34" s="894"/>
      <c r="AY34" s="894"/>
      <c r="AZ34" s="895"/>
      <c r="BA34" s="895"/>
      <c r="BB34" s="895"/>
      <c r="BC34" s="895"/>
      <c r="BD34" s="895"/>
      <c r="BE34" s="896" t="s">
        <v>415</v>
      </c>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417</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395</v>
      </c>
      <c r="B63" s="853" t="s">
        <v>418</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304</v>
      </c>
      <c r="AG63" s="908"/>
      <c r="AH63" s="908"/>
      <c r="AI63" s="908"/>
      <c r="AJ63" s="909"/>
      <c r="AK63" s="910"/>
      <c r="AL63" s="905"/>
      <c r="AM63" s="905"/>
      <c r="AN63" s="905"/>
      <c r="AO63" s="905"/>
      <c r="AP63" s="908">
        <f>SUM(AP28:AT34)</f>
        <v>2635</v>
      </c>
      <c r="AQ63" s="908"/>
      <c r="AR63" s="908"/>
      <c r="AS63" s="908"/>
      <c r="AT63" s="908"/>
      <c r="AU63" s="908">
        <f>SUM(AU28:AY34)</f>
        <v>1652</v>
      </c>
      <c r="AV63" s="908"/>
      <c r="AW63" s="908"/>
      <c r="AX63" s="908"/>
      <c r="AY63" s="908"/>
      <c r="AZ63" s="912"/>
      <c r="BA63" s="912"/>
      <c r="BB63" s="912"/>
      <c r="BC63" s="912"/>
      <c r="BD63" s="912"/>
      <c r="BE63" s="913"/>
      <c r="BF63" s="913"/>
      <c r="BG63" s="913"/>
      <c r="BH63" s="913"/>
      <c r="BI63" s="914"/>
      <c r="BJ63" s="915" t="s">
        <v>129</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420</v>
      </c>
      <c r="B66" s="792"/>
      <c r="C66" s="792"/>
      <c r="D66" s="792"/>
      <c r="E66" s="792"/>
      <c r="F66" s="792"/>
      <c r="G66" s="792"/>
      <c r="H66" s="792"/>
      <c r="I66" s="792"/>
      <c r="J66" s="792"/>
      <c r="K66" s="792"/>
      <c r="L66" s="792"/>
      <c r="M66" s="792"/>
      <c r="N66" s="792"/>
      <c r="O66" s="792"/>
      <c r="P66" s="793"/>
      <c r="Q66" s="797" t="s">
        <v>421</v>
      </c>
      <c r="R66" s="798"/>
      <c r="S66" s="798"/>
      <c r="T66" s="798"/>
      <c r="U66" s="799"/>
      <c r="V66" s="797" t="s">
        <v>422</v>
      </c>
      <c r="W66" s="798"/>
      <c r="X66" s="798"/>
      <c r="Y66" s="798"/>
      <c r="Z66" s="799"/>
      <c r="AA66" s="797" t="s">
        <v>423</v>
      </c>
      <c r="AB66" s="798"/>
      <c r="AC66" s="798"/>
      <c r="AD66" s="798"/>
      <c r="AE66" s="799"/>
      <c r="AF66" s="918" t="s">
        <v>424</v>
      </c>
      <c r="AG66" s="879"/>
      <c r="AH66" s="879"/>
      <c r="AI66" s="879"/>
      <c r="AJ66" s="919"/>
      <c r="AK66" s="797" t="s">
        <v>403</v>
      </c>
      <c r="AL66" s="792"/>
      <c r="AM66" s="792"/>
      <c r="AN66" s="792"/>
      <c r="AO66" s="793"/>
      <c r="AP66" s="797" t="s">
        <v>425</v>
      </c>
      <c r="AQ66" s="798"/>
      <c r="AR66" s="798"/>
      <c r="AS66" s="798"/>
      <c r="AT66" s="799"/>
      <c r="AU66" s="797" t="s">
        <v>426</v>
      </c>
      <c r="AV66" s="798"/>
      <c r="AW66" s="798"/>
      <c r="AX66" s="798"/>
      <c r="AY66" s="799"/>
      <c r="AZ66" s="797" t="s">
        <v>383</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593</v>
      </c>
      <c r="C68" s="934"/>
      <c r="D68" s="934"/>
      <c r="E68" s="934"/>
      <c r="F68" s="934"/>
      <c r="G68" s="934"/>
      <c r="H68" s="934"/>
      <c r="I68" s="934"/>
      <c r="J68" s="934"/>
      <c r="K68" s="934"/>
      <c r="L68" s="934"/>
      <c r="M68" s="934"/>
      <c r="N68" s="934"/>
      <c r="O68" s="934"/>
      <c r="P68" s="935"/>
      <c r="Q68" s="936">
        <v>456</v>
      </c>
      <c r="R68" s="930"/>
      <c r="S68" s="930"/>
      <c r="T68" s="930"/>
      <c r="U68" s="930"/>
      <c r="V68" s="930">
        <v>436</v>
      </c>
      <c r="W68" s="930"/>
      <c r="X68" s="930"/>
      <c r="Y68" s="930"/>
      <c r="Z68" s="930"/>
      <c r="AA68" s="930">
        <v>20</v>
      </c>
      <c r="AB68" s="930"/>
      <c r="AC68" s="930"/>
      <c r="AD68" s="930"/>
      <c r="AE68" s="930"/>
      <c r="AF68" s="930">
        <v>20</v>
      </c>
      <c r="AG68" s="930"/>
      <c r="AH68" s="930"/>
      <c r="AI68" s="930"/>
      <c r="AJ68" s="930"/>
      <c r="AK68" s="930"/>
      <c r="AL68" s="930"/>
      <c r="AM68" s="930"/>
      <c r="AN68" s="930"/>
      <c r="AO68" s="930"/>
      <c r="AP68" s="930">
        <v>6</v>
      </c>
      <c r="AQ68" s="930"/>
      <c r="AR68" s="930"/>
      <c r="AS68" s="930"/>
      <c r="AT68" s="930"/>
      <c r="AU68" s="930">
        <v>4</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594</v>
      </c>
      <c r="C69" s="938"/>
      <c r="D69" s="938"/>
      <c r="E69" s="938"/>
      <c r="F69" s="938"/>
      <c r="G69" s="938"/>
      <c r="H69" s="938"/>
      <c r="I69" s="938"/>
      <c r="J69" s="938"/>
      <c r="K69" s="938"/>
      <c r="L69" s="938"/>
      <c r="M69" s="938"/>
      <c r="N69" s="938"/>
      <c r="O69" s="938"/>
      <c r="P69" s="939"/>
      <c r="Q69" s="940">
        <v>1051</v>
      </c>
      <c r="R69" s="894"/>
      <c r="S69" s="894"/>
      <c r="T69" s="894"/>
      <c r="U69" s="894"/>
      <c r="V69" s="894">
        <v>1015</v>
      </c>
      <c r="W69" s="894"/>
      <c r="X69" s="894"/>
      <c r="Y69" s="894"/>
      <c r="Z69" s="894"/>
      <c r="AA69" s="894">
        <v>36</v>
      </c>
      <c r="AB69" s="894"/>
      <c r="AC69" s="894"/>
      <c r="AD69" s="894"/>
      <c r="AE69" s="894"/>
      <c r="AF69" s="894">
        <v>34</v>
      </c>
      <c r="AG69" s="894"/>
      <c r="AH69" s="894"/>
      <c r="AI69" s="894"/>
      <c r="AJ69" s="894"/>
      <c r="AK69" s="894"/>
      <c r="AL69" s="894"/>
      <c r="AM69" s="894"/>
      <c r="AN69" s="894"/>
      <c r="AO69" s="894"/>
      <c r="AP69" s="894">
        <v>29</v>
      </c>
      <c r="AQ69" s="894"/>
      <c r="AR69" s="894"/>
      <c r="AS69" s="894"/>
      <c r="AT69" s="894"/>
      <c r="AU69" s="894">
        <v>1</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395</v>
      </c>
      <c r="B88" s="853" t="s">
        <v>427</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SUM(AF68:AJ69)</f>
        <v>54</v>
      </c>
      <c r="AG88" s="908"/>
      <c r="AH88" s="908"/>
      <c r="AI88" s="908"/>
      <c r="AJ88" s="908"/>
      <c r="AK88" s="905"/>
      <c r="AL88" s="905"/>
      <c r="AM88" s="905"/>
      <c r="AN88" s="905"/>
      <c r="AO88" s="905"/>
      <c r="AP88" s="908">
        <f>SUM(AP68:AT69)</f>
        <v>35</v>
      </c>
      <c r="AQ88" s="908"/>
      <c r="AR88" s="908"/>
      <c r="AS88" s="908"/>
      <c r="AT88" s="908"/>
      <c r="AU88" s="908">
        <f>SUM(AU68:AY69)</f>
        <v>5</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395</v>
      </c>
      <c r="BR102" s="853" t="s">
        <v>428</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430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433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435</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436</v>
      </c>
      <c r="AB109" s="957"/>
      <c r="AC109" s="957"/>
      <c r="AD109" s="957"/>
      <c r="AE109" s="958"/>
      <c r="AF109" s="956" t="s">
        <v>437</v>
      </c>
      <c r="AG109" s="957"/>
      <c r="AH109" s="957"/>
      <c r="AI109" s="957"/>
      <c r="AJ109" s="958"/>
      <c r="AK109" s="956" t="s">
        <v>310</v>
      </c>
      <c r="AL109" s="957"/>
      <c r="AM109" s="957"/>
      <c r="AN109" s="957"/>
      <c r="AO109" s="958"/>
      <c r="AP109" s="956" t="s">
        <v>438</v>
      </c>
      <c r="AQ109" s="957"/>
      <c r="AR109" s="957"/>
      <c r="AS109" s="957"/>
      <c r="AT109" s="959"/>
      <c r="AU109" s="976" t="s">
        <v>435</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436</v>
      </c>
      <c r="BR109" s="957"/>
      <c r="BS109" s="957"/>
      <c r="BT109" s="957"/>
      <c r="BU109" s="958"/>
      <c r="BV109" s="956" t="s">
        <v>437</v>
      </c>
      <c r="BW109" s="957"/>
      <c r="BX109" s="957"/>
      <c r="BY109" s="957"/>
      <c r="BZ109" s="958"/>
      <c r="CA109" s="956" t="s">
        <v>310</v>
      </c>
      <c r="CB109" s="957"/>
      <c r="CC109" s="957"/>
      <c r="CD109" s="957"/>
      <c r="CE109" s="958"/>
      <c r="CF109" s="977" t="s">
        <v>438</v>
      </c>
      <c r="CG109" s="977"/>
      <c r="CH109" s="977"/>
      <c r="CI109" s="977"/>
      <c r="CJ109" s="977"/>
      <c r="CK109" s="956" t="s">
        <v>439</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436</v>
      </c>
      <c r="DH109" s="957"/>
      <c r="DI109" s="957"/>
      <c r="DJ109" s="957"/>
      <c r="DK109" s="958"/>
      <c r="DL109" s="956" t="s">
        <v>437</v>
      </c>
      <c r="DM109" s="957"/>
      <c r="DN109" s="957"/>
      <c r="DO109" s="957"/>
      <c r="DP109" s="958"/>
      <c r="DQ109" s="956" t="s">
        <v>310</v>
      </c>
      <c r="DR109" s="957"/>
      <c r="DS109" s="957"/>
      <c r="DT109" s="957"/>
      <c r="DU109" s="958"/>
      <c r="DV109" s="956" t="s">
        <v>438</v>
      </c>
      <c r="DW109" s="957"/>
      <c r="DX109" s="957"/>
      <c r="DY109" s="957"/>
      <c r="DZ109" s="959"/>
    </row>
    <row r="110" spans="1:131" s="233" customFormat="1" ht="26.25" customHeight="1" x14ac:dyDescent="0.15">
      <c r="A110" s="960" t="s">
        <v>440</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856687</v>
      </c>
      <c r="AB110" s="964"/>
      <c r="AC110" s="964"/>
      <c r="AD110" s="964"/>
      <c r="AE110" s="965"/>
      <c r="AF110" s="966">
        <v>822554</v>
      </c>
      <c r="AG110" s="964"/>
      <c r="AH110" s="964"/>
      <c r="AI110" s="964"/>
      <c r="AJ110" s="965"/>
      <c r="AK110" s="966">
        <v>836564</v>
      </c>
      <c r="AL110" s="964"/>
      <c r="AM110" s="964"/>
      <c r="AN110" s="964"/>
      <c r="AO110" s="965"/>
      <c r="AP110" s="967">
        <v>24.3</v>
      </c>
      <c r="AQ110" s="968"/>
      <c r="AR110" s="968"/>
      <c r="AS110" s="968"/>
      <c r="AT110" s="969"/>
      <c r="AU110" s="970" t="s">
        <v>73</v>
      </c>
      <c r="AV110" s="971"/>
      <c r="AW110" s="971"/>
      <c r="AX110" s="971"/>
      <c r="AY110" s="971"/>
      <c r="AZ110" s="993" t="s">
        <v>441</v>
      </c>
      <c r="BA110" s="961"/>
      <c r="BB110" s="961"/>
      <c r="BC110" s="961"/>
      <c r="BD110" s="961"/>
      <c r="BE110" s="961"/>
      <c r="BF110" s="961"/>
      <c r="BG110" s="961"/>
      <c r="BH110" s="961"/>
      <c r="BI110" s="961"/>
      <c r="BJ110" s="961"/>
      <c r="BK110" s="961"/>
      <c r="BL110" s="961"/>
      <c r="BM110" s="961"/>
      <c r="BN110" s="961"/>
      <c r="BO110" s="961"/>
      <c r="BP110" s="962"/>
      <c r="BQ110" s="994">
        <v>6484232</v>
      </c>
      <c r="BR110" s="995"/>
      <c r="BS110" s="995"/>
      <c r="BT110" s="995"/>
      <c r="BU110" s="995"/>
      <c r="BV110" s="995">
        <v>6467430</v>
      </c>
      <c r="BW110" s="995"/>
      <c r="BX110" s="995"/>
      <c r="BY110" s="995"/>
      <c r="BZ110" s="995"/>
      <c r="CA110" s="995">
        <v>6348856</v>
      </c>
      <c r="CB110" s="995"/>
      <c r="CC110" s="995"/>
      <c r="CD110" s="995"/>
      <c r="CE110" s="995"/>
      <c r="CF110" s="1008">
        <v>184.5</v>
      </c>
      <c r="CG110" s="1009"/>
      <c r="CH110" s="1009"/>
      <c r="CI110" s="1009"/>
      <c r="CJ110" s="1009"/>
      <c r="CK110" s="1010" t="s">
        <v>442</v>
      </c>
      <c r="CL110" s="1011"/>
      <c r="CM110" s="993" t="s">
        <v>443</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444</v>
      </c>
      <c r="DH110" s="995"/>
      <c r="DI110" s="995"/>
      <c r="DJ110" s="995"/>
      <c r="DK110" s="995"/>
      <c r="DL110" s="995" t="s">
        <v>445</v>
      </c>
      <c r="DM110" s="995"/>
      <c r="DN110" s="995"/>
      <c r="DO110" s="995"/>
      <c r="DP110" s="995"/>
      <c r="DQ110" s="995" t="s">
        <v>129</v>
      </c>
      <c r="DR110" s="995"/>
      <c r="DS110" s="995"/>
      <c r="DT110" s="995"/>
      <c r="DU110" s="995"/>
      <c r="DV110" s="996" t="s">
        <v>446</v>
      </c>
      <c r="DW110" s="996"/>
      <c r="DX110" s="996"/>
      <c r="DY110" s="996"/>
      <c r="DZ110" s="997"/>
    </row>
    <row r="111" spans="1:131" s="233" customFormat="1" ht="26.25" customHeight="1" x14ac:dyDescent="0.15">
      <c r="A111" s="998" t="s">
        <v>447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448</v>
      </c>
      <c r="AB111" s="1002"/>
      <c r="AC111" s="1002"/>
      <c r="AD111" s="1002"/>
      <c r="AE111" s="1003"/>
      <c r="AF111" s="1004" t="s">
        <v>129</v>
      </c>
      <c r="AG111" s="1002"/>
      <c r="AH111" s="1002"/>
      <c r="AI111" s="1002"/>
      <c r="AJ111" s="1003"/>
      <c r="AK111" s="1004" t="s">
        <v>445</v>
      </c>
      <c r="AL111" s="1002"/>
      <c r="AM111" s="1002"/>
      <c r="AN111" s="1002"/>
      <c r="AO111" s="1003"/>
      <c r="AP111" s="1005" t="s">
        <v>129</v>
      </c>
      <c r="AQ111" s="1006"/>
      <c r="AR111" s="1006"/>
      <c r="AS111" s="1006"/>
      <c r="AT111" s="1007"/>
      <c r="AU111" s="972"/>
      <c r="AV111" s="973"/>
      <c r="AW111" s="973"/>
      <c r="AX111" s="973"/>
      <c r="AY111" s="973"/>
      <c r="AZ111" s="986" t="s">
        <v>449</v>
      </c>
      <c r="BA111" s="987"/>
      <c r="BB111" s="987"/>
      <c r="BC111" s="987"/>
      <c r="BD111" s="987"/>
      <c r="BE111" s="987"/>
      <c r="BF111" s="987"/>
      <c r="BG111" s="987"/>
      <c r="BH111" s="987"/>
      <c r="BI111" s="987"/>
      <c r="BJ111" s="987"/>
      <c r="BK111" s="987"/>
      <c r="BL111" s="987"/>
      <c r="BM111" s="987"/>
      <c r="BN111" s="987"/>
      <c r="BO111" s="987"/>
      <c r="BP111" s="988"/>
      <c r="BQ111" s="989" t="s">
        <v>450</v>
      </c>
      <c r="BR111" s="990"/>
      <c r="BS111" s="990"/>
      <c r="BT111" s="990"/>
      <c r="BU111" s="990"/>
      <c r="BV111" s="990" t="s">
        <v>446</v>
      </c>
      <c r="BW111" s="990"/>
      <c r="BX111" s="990"/>
      <c r="BY111" s="990"/>
      <c r="BZ111" s="990"/>
      <c r="CA111" s="990" t="s">
        <v>448</v>
      </c>
      <c r="CB111" s="990"/>
      <c r="CC111" s="990"/>
      <c r="CD111" s="990"/>
      <c r="CE111" s="990"/>
      <c r="CF111" s="984" t="s">
        <v>451</v>
      </c>
      <c r="CG111" s="985"/>
      <c r="CH111" s="985"/>
      <c r="CI111" s="985"/>
      <c r="CJ111" s="985"/>
      <c r="CK111" s="1012"/>
      <c r="CL111" s="1013"/>
      <c r="CM111" s="986" t="s">
        <v>452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446</v>
      </c>
      <c r="DH111" s="990"/>
      <c r="DI111" s="990"/>
      <c r="DJ111" s="990"/>
      <c r="DK111" s="990"/>
      <c r="DL111" s="990" t="s">
        <v>453</v>
      </c>
      <c r="DM111" s="990"/>
      <c r="DN111" s="990"/>
      <c r="DO111" s="990"/>
      <c r="DP111" s="990"/>
      <c r="DQ111" s="990" t="s">
        <v>454</v>
      </c>
      <c r="DR111" s="990"/>
      <c r="DS111" s="990"/>
      <c r="DT111" s="990"/>
      <c r="DU111" s="990"/>
      <c r="DV111" s="991" t="s">
        <v>446</v>
      </c>
      <c r="DW111" s="991"/>
      <c r="DX111" s="991"/>
      <c r="DY111" s="991"/>
      <c r="DZ111" s="992"/>
    </row>
    <row r="112" spans="1:131" s="233" customFormat="1" ht="26.25" customHeight="1" x14ac:dyDescent="0.15">
      <c r="A112" s="1016" t="s">
        <v>455</v>
      </c>
      <c r="B112" s="1017"/>
      <c r="C112" s="987" t="s">
        <v>456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450</v>
      </c>
      <c r="AB112" s="1023"/>
      <c r="AC112" s="1023"/>
      <c r="AD112" s="1023"/>
      <c r="AE112" s="1024"/>
      <c r="AF112" s="1025" t="s">
        <v>129</v>
      </c>
      <c r="AG112" s="1023"/>
      <c r="AH112" s="1023"/>
      <c r="AI112" s="1023"/>
      <c r="AJ112" s="1024"/>
      <c r="AK112" s="1025" t="s">
        <v>454</v>
      </c>
      <c r="AL112" s="1023"/>
      <c r="AM112" s="1023"/>
      <c r="AN112" s="1023"/>
      <c r="AO112" s="1024"/>
      <c r="AP112" s="1026" t="s">
        <v>444</v>
      </c>
      <c r="AQ112" s="1027"/>
      <c r="AR112" s="1027"/>
      <c r="AS112" s="1027"/>
      <c r="AT112" s="1028"/>
      <c r="AU112" s="972"/>
      <c r="AV112" s="973"/>
      <c r="AW112" s="973"/>
      <c r="AX112" s="973"/>
      <c r="AY112" s="973"/>
      <c r="AZ112" s="986" t="s">
        <v>457</v>
      </c>
      <c r="BA112" s="987"/>
      <c r="BB112" s="987"/>
      <c r="BC112" s="987"/>
      <c r="BD112" s="987"/>
      <c r="BE112" s="987"/>
      <c r="BF112" s="987"/>
      <c r="BG112" s="987"/>
      <c r="BH112" s="987"/>
      <c r="BI112" s="987"/>
      <c r="BJ112" s="987"/>
      <c r="BK112" s="987"/>
      <c r="BL112" s="987"/>
      <c r="BM112" s="987"/>
      <c r="BN112" s="987"/>
      <c r="BO112" s="987"/>
      <c r="BP112" s="988"/>
      <c r="BQ112" s="989">
        <v>2180504</v>
      </c>
      <c r="BR112" s="990"/>
      <c r="BS112" s="990"/>
      <c r="BT112" s="990"/>
      <c r="BU112" s="990"/>
      <c r="BV112" s="990">
        <v>1924856</v>
      </c>
      <c r="BW112" s="990"/>
      <c r="BX112" s="990"/>
      <c r="BY112" s="990"/>
      <c r="BZ112" s="990"/>
      <c r="CA112" s="990">
        <v>1653136</v>
      </c>
      <c r="CB112" s="990"/>
      <c r="CC112" s="990"/>
      <c r="CD112" s="990"/>
      <c r="CE112" s="990"/>
      <c r="CF112" s="984">
        <v>48</v>
      </c>
      <c r="CG112" s="985"/>
      <c r="CH112" s="985"/>
      <c r="CI112" s="985"/>
      <c r="CJ112" s="985"/>
      <c r="CK112" s="1012"/>
      <c r="CL112" s="1013"/>
      <c r="CM112" s="986" t="s">
        <v>458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459</v>
      </c>
      <c r="DH112" s="990"/>
      <c r="DI112" s="990"/>
      <c r="DJ112" s="990"/>
      <c r="DK112" s="990"/>
      <c r="DL112" s="990" t="s">
        <v>129</v>
      </c>
      <c r="DM112" s="990"/>
      <c r="DN112" s="990"/>
      <c r="DO112" s="990"/>
      <c r="DP112" s="990"/>
      <c r="DQ112" s="990" t="s">
        <v>453</v>
      </c>
      <c r="DR112" s="990"/>
      <c r="DS112" s="990"/>
      <c r="DT112" s="990"/>
      <c r="DU112" s="990"/>
      <c r="DV112" s="991" t="s">
        <v>453</v>
      </c>
      <c r="DW112" s="991"/>
      <c r="DX112" s="991"/>
      <c r="DY112" s="991"/>
      <c r="DZ112" s="992"/>
    </row>
    <row r="113" spans="1:130" s="233" customFormat="1" ht="26.25" customHeight="1" x14ac:dyDescent="0.15">
      <c r="A113" s="1018"/>
      <c r="B113" s="1019"/>
      <c r="C113" s="987" t="s">
        <v>460</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291243</v>
      </c>
      <c r="AB113" s="1002"/>
      <c r="AC113" s="1002"/>
      <c r="AD113" s="1002"/>
      <c r="AE113" s="1003"/>
      <c r="AF113" s="1004">
        <v>282533</v>
      </c>
      <c r="AG113" s="1002"/>
      <c r="AH113" s="1002"/>
      <c r="AI113" s="1002"/>
      <c r="AJ113" s="1003"/>
      <c r="AK113" s="1004">
        <v>273303</v>
      </c>
      <c r="AL113" s="1002"/>
      <c r="AM113" s="1002"/>
      <c r="AN113" s="1002"/>
      <c r="AO113" s="1003"/>
      <c r="AP113" s="1005">
        <v>7.9</v>
      </c>
      <c r="AQ113" s="1006"/>
      <c r="AR113" s="1006"/>
      <c r="AS113" s="1006"/>
      <c r="AT113" s="1007"/>
      <c r="AU113" s="972"/>
      <c r="AV113" s="973"/>
      <c r="AW113" s="973"/>
      <c r="AX113" s="973"/>
      <c r="AY113" s="973"/>
      <c r="AZ113" s="986" t="s">
        <v>461</v>
      </c>
      <c r="BA113" s="987"/>
      <c r="BB113" s="987"/>
      <c r="BC113" s="987"/>
      <c r="BD113" s="987"/>
      <c r="BE113" s="987"/>
      <c r="BF113" s="987"/>
      <c r="BG113" s="987"/>
      <c r="BH113" s="987"/>
      <c r="BI113" s="987"/>
      <c r="BJ113" s="987"/>
      <c r="BK113" s="987"/>
      <c r="BL113" s="987"/>
      <c r="BM113" s="987"/>
      <c r="BN113" s="987"/>
      <c r="BO113" s="987"/>
      <c r="BP113" s="988"/>
      <c r="BQ113" s="989">
        <v>29641</v>
      </c>
      <c r="BR113" s="990"/>
      <c r="BS113" s="990"/>
      <c r="BT113" s="990"/>
      <c r="BU113" s="990"/>
      <c r="BV113" s="990">
        <v>15882</v>
      </c>
      <c r="BW113" s="990"/>
      <c r="BX113" s="990"/>
      <c r="BY113" s="990"/>
      <c r="BZ113" s="990"/>
      <c r="CA113" s="990">
        <v>4623</v>
      </c>
      <c r="CB113" s="990"/>
      <c r="CC113" s="990"/>
      <c r="CD113" s="990"/>
      <c r="CE113" s="990"/>
      <c r="CF113" s="984">
        <v>0.1</v>
      </c>
      <c r="CG113" s="985"/>
      <c r="CH113" s="985"/>
      <c r="CI113" s="985"/>
      <c r="CJ113" s="985"/>
      <c r="CK113" s="1012"/>
      <c r="CL113" s="1013"/>
      <c r="CM113" s="986" t="s">
        <v>462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129</v>
      </c>
      <c r="DH113" s="1023"/>
      <c r="DI113" s="1023"/>
      <c r="DJ113" s="1023"/>
      <c r="DK113" s="1024"/>
      <c r="DL113" s="1025" t="s">
        <v>454</v>
      </c>
      <c r="DM113" s="1023"/>
      <c r="DN113" s="1023"/>
      <c r="DO113" s="1023"/>
      <c r="DP113" s="1024"/>
      <c r="DQ113" s="1025" t="s">
        <v>129</v>
      </c>
      <c r="DR113" s="1023"/>
      <c r="DS113" s="1023"/>
      <c r="DT113" s="1023"/>
      <c r="DU113" s="1024"/>
      <c r="DV113" s="1026" t="s">
        <v>454</v>
      </c>
      <c r="DW113" s="1027"/>
      <c r="DX113" s="1027"/>
      <c r="DY113" s="1027"/>
      <c r="DZ113" s="1028"/>
    </row>
    <row r="114" spans="1:130" s="233" customFormat="1" ht="26.25" customHeight="1" x14ac:dyDescent="0.15">
      <c r="A114" s="1018"/>
      <c r="B114" s="1019"/>
      <c r="C114" s="987" t="s">
        <v>463</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14100</v>
      </c>
      <c r="AB114" s="1023"/>
      <c r="AC114" s="1023"/>
      <c r="AD114" s="1023"/>
      <c r="AE114" s="1024"/>
      <c r="AF114" s="1025">
        <v>13956</v>
      </c>
      <c r="AG114" s="1023"/>
      <c r="AH114" s="1023"/>
      <c r="AI114" s="1023"/>
      <c r="AJ114" s="1024"/>
      <c r="AK114" s="1025">
        <v>11360</v>
      </c>
      <c r="AL114" s="1023"/>
      <c r="AM114" s="1023"/>
      <c r="AN114" s="1023"/>
      <c r="AO114" s="1024"/>
      <c r="AP114" s="1026">
        <v>0.3</v>
      </c>
      <c r="AQ114" s="1027"/>
      <c r="AR114" s="1027"/>
      <c r="AS114" s="1027"/>
      <c r="AT114" s="1028"/>
      <c r="AU114" s="972"/>
      <c r="AV114" s="973"/>
      <c r="AW114" s="973"/>
      <c r="AX114" s="973"/>
      <c r="AY114" s="973"/>
      <c r="AZ114" s="986" t="s">
        <v>464</v>
      </c>
      <c r="BA114" s="987"/>
      <c r="BB114" s="987"/>
      <c r="BC114" s="987"/>
      <c r="BD114" s="987"/>
      <c r="BE114" s="987"/>
      <c r="BF114" s="987"/>
      <c r="BG114" s="987"/>
      <c r="BH114" s="987"/>
      <c r="BI114" s="987"/>
      <c r="BJ114" s="987"/>
      <c r="BK114" s="987"/>
      <c r="BL114" s="987"/>
      <c r="BM114" s="987"/>
      <c r="BN114" s="987"/>
      <c r="BO114" s="987"/>
      <c r="BP114" s="988"/>
      <c r="BQ114" s="989">
        <v>1561593</v>
      </c>
      <c r="BR114" s="990"/>
      <c r="BS114" s="990"/>
      <c r="BT114" s="990"/>
      <c r="BU114" s="990"/>
      <c r="BV114" s="990">
        <v>1560324</v>
      </c>
      <c r="BW114" s="990"/>
      <c r="BX114" s="990"/>
      <c r="BY114" s="990"/>
      <c r="BZ114" s="990"/>
      <c r="CA114" s="990">
        <v>1552998</v>
      </c>
      <c r="CB114" s="990"/>
      <c r="CC114" s="990"/>
      <c r="CD114" s="990"/>
      <c r="CE114" s="990"/>
      <c r="CF114" s="984">
        <v>45.1</v>
      </c>
      <c r="CG114" s="985"/>
      <c r="CH114" s="985"/>
      <c r="CI114" s="985"/>
      <c r="CJ114" s="985"/>
      <c r="CK114" s="1012"/>
      <c r="CL114" s="1013"/>
      <c r="CM114" s="986" t="s">
        <v>465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450</v>
      </c>
      <c r="DH114" s="1023"/>
      <c r="DI114" s="1023"/>
      <c r="DJ114" s="1023"/>
      <c r="DK114" s="1024"/>
      <c r="DL114" s="1025" t="s">
        <v>454</v>
      </c>
      <c r="DM114" s="1023"/>
      <c r="DN114" s="1023"/>
      <c r="DO114" s="1023"/>
      <c r="DP114" s="1024"/>
      <c r="DQ114" s="1025" t="s">
        <v>451</v>
      </c>
      <c r="DR114" s="1023"/>
      <c r="DS114" s="1023"/>
      <c r="DT114" s="1023"/>
      <c r="DU114" s="1024"/>
      <c r="DV114" s="1026" t="s">
        <v>453</v>
      </c>
      <c r="DW114" s="1027"/>
      <c r="DX114" s="1027"/>
      <c r="DY114" s="1027"/>
      <c r="DZ114" s="1028"/>
    </row>
    <row r="115" spans="1:130" s="233" customFormat="1" ht="26.25" customHeight="1" x14ac:dyDescent="0.15">
      <c r="A115" s="1018"/>
      <c r="B115" s="1019"/>
      <c r="C115" s="987" t="s">
        <v>466</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3717</v>
      </c>
      <c r="AB115" s="1002"/>
      <c r="AC115" s="1002"/>
      <c r="AD115" s="1002"/>
      <c r="AE115" s="1003"/>
      <c r="AF115" s="1004">
        <v>3369</v>
      </c>
      <c r="AG115" s="1002"/>
      <c r="AH115" s="1002"/>
      <c r="AI115" s="1002"/>
      <c r="AJ115" s="1003"/>
      <c r="AK115" s="1004">
        <v>2879</v>
      </c>
      <c r="AL115" s="1002"/>
      <c r="AM115" s="1002"/>
      <c r="AN115" s="1002"/>
      <c r="AO115" s="1003"/>
      <c r="AP115" s="1005">
        <v>0.1</v>
      </c>
      <c r="AQ115" s="1006"/>
      <c r="AR115" s="1006"/>
      <c r="AS115" s="1006"/>
      <c r="AT115" s="1007"/>
      <c r="AU115" s="972"/>
      <c r="AV115" s="973"/>
      <c r="AW115" s="973"/>
      <c r="AX115" s="973"/>
      <c r="AY115" s="973"/>
      <c r="AZ115" s="986" t="s">
        <v>467</v>
      </c>
      <c r="BA115" s="987"/>
      <c r="BB115" s="987"/>
      <c r="BC115" s="987"/>
      <c r="BD115" s="987"/>
      <c r="BE115" s="987"/>
      <c r="BF115" s="987"/>
      <c r="BG115" s="987"/>
      <c r="BH115" s="987"/>
      <c r="BI115" s="987"/>
      <c r="BJ115" s="987"/>
      <c r="BK115" s="987"/>
      <c r="BL115" s="987"/>
      <c r="BM115" s="987"/>
      <c r="BN115" s="987"/>
      <c r="BO115" s="987"/>
      <c r="BP115" s="988"/>
      <c r="BQ115" s="989" t="s">
        <v>129</v>
      </c>
      <c r="BR115" s="990"/>
      <c r="BS115" s="990"/>
      <c r="BT115" s="990"/>
      <c r="BU115" s="990"/>
      <c r="BV115" s="990" t="s">
        <v>129</v>
      </c>
      <c r="BW115" s="990"/>
      <c r="BX115" s="990"/>
      <c r="BY115" s="990"/>
      <c r="BZ115" s="990"/>
      <c r="CA115" s="990" t="s">
        <v>446</v>
      </c>
      <c r="CB115" s="990"/>
      <c r="CC115" s="990"/>
      <c r="CD115" s="990"/>
      <c r="CE115" s="990"/>
      <c r="CF115" s="984" t="s">
        <v>450</v>
      </c>
      <c r="CG115" s="985"/>
      <c r="CH115" s="985"/>
      <c r="CI115" s="985"/>
      <c r="CJ115" s="985"/>
      <c r="CK115" s="1012"/>
      <c r="CL115" s="1013"/>
      <c r="CM115" s="986" t="s">
        <v>468</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469</v>
      </c>
      <c r="DH115" s="1023"/>
      <c r="DI115" s="1023"/>
      <c r="DJ115" s="1023"/>
      <c r="DK115" s="1024"/>
      <c r="DL115" s="1025" t="s">
        <v>448</v>
      </c>
      <c r="DM115" s="1023"/>
      <c r="DN115" s="1023"/>
      <c r="DO115" s="1023"/>
      <c r="DP115" s="1024"/>
      <c r="DQ115" s="1025" t="s">
        <v>454</v>
      </c>
      <c r="DR115" s="1023"/>
      <c r="DS115" s="1023"/>
      <c r="DT115" s="1023"/>
      <c r="DU115" s="1024"/>
      <c r="DV115" s="1026" t="s">
        <v>453</v>
      </c>
      <c r="DW115" s="1027"/>
      <c r="DX115" s="1027"/>
      <c r="DY115" s="1027"/>
      <c r="DZ115" s="1028"/>
    </row>
    <row r="116" spans="1:130" s="233" customFormat="1" ht="26.25" customHeight="1" x14ac:dyDescent="0.15">
      <c r="A116" s="1020"/>
      <c r="B116" s="1021"/>
      <c r="C116" s="1029" t="s">
        <v>470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v>92</v>
      </c>
      <c r="AB116" s="1023"/>
      <c r="AC116" s="1023"/>
      <c r="AD116" s="1023"/>
      <c r="AE116" s="1024"/>
      <c r="AF116" s="1025">
        <v>44</v>
      </c>
      <c r="AG116" s="1023"/>
      <c r="AH116" s="1023"/>
      <c r="AI116" s="1023"/>
      <c r="AJ116" s="1024"/>
      <c r="AK116" s="1025">
        <v>46</v>
      </c>
      <c r="AL116" s="1023"/>
      <c r="AM116" s="1023"/>
      <c r="AN116" s="1023"/>
      <c r="AO116" s="1024"/>
      <c r="AP116" s="1026">
        <v>0</v>
      </c>
      <c r="AQ116" s="1027"/>
      <c r="AR116" s="1027"/>
      <c r="AS116" s="1027"/>
      <c r="AT116" s="1028"/>
      <c r="AU116" s="972"/>
      <c r="AV116" s="973"/>
      <c r="AW116" s="973"/>
      <c r="AX116" s="973"/>
      <c r="AY116" s="973"/>
      <c r="AZ116" s="1031" t="s">
        <v>471</v>
      </c>
      <c r="BA116" s="1032"/>
      <c r="BB116" s="1032"/>
      <c r="BC116" s="1032"/>
      <c r="BD116" s="1032"/>
      <c r="BE116" s="1032"/>
      <c r="BF116" s="1032"/>
      <c r="BG116" s="1032"/>
      <c r="BH116" s="1032"/>
      <c r="BI116" s="1032"/>
      <c r="BJ116" s="1032"/>
      <c r="BK116" s="1032"/>
      <c r="BL116" s="1032"/>
      <c r="BM116" s="1032"/>
      <c r="BN116" s="1032"/>
      <c r="BO116" s="1032"/>
      <c r="BP116" s="1033"/>
      <c r="BQ116" s="989" t="s">
        <v>448</v>
      </c>
      <c r="BR116" s="990"/>
      <c r="BS116" s="990"/>
      <c r="BT116" s="990"/>
      <c r="BU116" s="990"/>
      <c r="BV116" s="990" t="s">
        <v>129</v>
      </c>
      <c r="BW116" s="990"/>
      <c r="BX116" s="990"/>
      <c r="BY116" s="990"/>
      <c r="BZ116" s="990"/>
      <c r="CA116" s="990" t="s">
        <v>129</v>
      </c>
      <c r="CB116" s="990"/>
      <c r="CC116" s="990"/>
      <c r="CD116" s="990"/>
      <c r="CE116" s="990"/>
      <c r="CF116" s="984" t="s">
        <v>129</v>
      </c>
      <c r="CG116" s="985"/>
      <c r="CH116" s="985"/>
      <c r="CI116" s="985"/>
      <c r="CJ116" s="985"/>
      <c r="CK116" s="1012"/>
      <c r="CL116" s="1013"/>
      <c r="CM116" s="986" t="s">
        <v>472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459</v>
      </c>
      <c r="DH116" s="1023"/>
      <c r="DI116" s="1023"/>
      <c r="DJ116" s="1023"/>
      <c r="DK116" s="1024"/>
      <c r="DL116" s="1025" t="s">
        <v>129</v>
      </c>
      <c r="DM116" s="1023"/>
      <c r="DN116" s="1023"/>
      <c r="DO116" s="1023"/>
      <c r="DP116" s="1024"/>
      <c r="DQ116" s="1025" t="s">
        <v>451</v>
      </c>
      <c r="DR116" s="1023"/>
      <c r="DS116" s="1023"/>
      <c r="DT116" s="1023"/>
      <c r="DU116" s="1024"/>
      <c r="DV116" s="1026" t="s">
        <v>459</v>
      </c>
      <c r="DW116" s="1027"/>
      <c r="DX116" s="1027"/>
      <c r="DY116" s="1027"/>
      <c r="DZ116" s="1028"/>
    </row>
    <row r="117" spans="1:130" s="233" customFormat="1" ht="26.25" customHeight="1" x14ac:dyDescent="0.15">
      <c r="A117" s="976" t="s">
        <v>190</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473</v>
      </c>
      <c r="Z117" s="958"/>
      <c r="AA117" s="1042">
        <v>1165839</v>
      </c>
      <c r="AB117" s="1043"/>
      <c r="AC117" s="1043"/>
      <c r="AD117" s="1043"/>
      <c r="AE117" s="1044"/>
      <c r="AF117" s="1045">
        <v>1122456</v>
      </c>
      <c r="AG117" s="1043"/>
      <c r="AH117" s="1043"/>
      <c r="AI117" s="1043"/>
      <c r="AJ117" s="1044"/>
      <c r="AK117" s="1045">
        <v>1124152</v>
      </c>
      <c r="AL117" s="1043"/>
      <c r="AM117" s="1043"/>
      <c r="AN117" s="1043"/>
      <c r="AO117" s="1044"/>
      <c r="AP117" s="1046"/>
      <c r="AQ117" s="1047"/>
      <c r="AR117" s="1047"/>
      <c r="AS117" s="1047"/>
      <c r="AT117" s="1048"/>
      <c r="AU117" s="972"/>
      <c r="AV117" s="973"/>
      <c r="AW117" s="973"/>
      <c r="AX117" s="973"/>
      <c r="AY117" s="973"/>
      <c r="AZ117" s="1038" t="s">
        <v>474</v>
      </c>
      <c r="BA117" s="1039"/>
      <c r="BB117" s="1039"/>
      <c r="BC117" s="1039"/>
      <c r="BD117" s="1039"/>
      <c r="BE117" s="1039"/>
      <c r="BF117" s="1039"/>
      <c r="BG117" s="1039"/>
      <c r="BH117" s="1039"/>
      <c r="BI117" s="1039"/>
      <c r="BJ117" s="1039"/>
      <c r="BK117" s="1039"/>
      <c r="BL117" s="1039"/>
      <c r="BM117" s="1039"/>
      <c r="BN117" s="1039"/>
      <c r="BO117" s="1039"/>
      <c r="BP117" s="1040"/>
      <c r="BQ117" s="989" t="s">
        <v>129</v>
      </c>
      <c r="BR117" s="990"/>
      <c r="BS117" s="990"/>
      <c r="BT117" s="990"/>
      <c r="BU117" s="990"/>
      <c r="BV117" s="990" t="s">
        <v>129</v>
      </c>
      <c r="BW117" s="990"/>
      <c r="BX117" s="990"/>
      <c r="BY117" s="990"/>
      <c r="BZ117" s="990"/>
      <c r="CA117" s="990" t="s">
        <v>475</v>
      </c>
      <c r="CB117" s="990"/>
      <c r="CC117" s="990"/>
      <c r="CD117" s="990"/>
      <c r="CE117" s="990"/>
      <c r="CF117" s="984" t="s">
        <v>129</v>
      </c>
      <c r="CG117" s="985"/>
      <c r="CH117" s="985"/>
      <c r="CI117" s="985"/>
      <c r="CJ117" s="985"/>
      <c r="CK117" s="1012"/>
      <c r="CL117" s="1013"/>
      <c r="CM117" s="986" t="s">
        <v>476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129</v>
      </c>
      <c r="DH117" s="1023"/>
      <c r="DI117" s="1023"/>
      <c r="DJ117" s="1023"/>
      <c r="DK117" s="1024"/>
      <c r="DL117" s="1025" t="s">
        <v>444</v>
      </c>
      <c r="DM117" s="1023"/>
      <c r="DN117" s="1023"/>
      <c r="DO117" s="1023"/>
      <c r="DP117" s="1024"/>
      <c r="DQ117" s="1025" t="s">
        <v>129</v>
      </c>
      <c r="DR117" s="1023"/>
      <c r="DS117" s="1023"/>
      <c r="DT117" s="1023"/>
      <c r="DU117" s="1024"/>
      <c r="DV117" s="1026" t="s">
        <v>446</v>
      </c>
      <c r="DW117" s="1027"/>
      <c r="DX117" s="1027"/>
      <c r="DY117" s="1027"/>
      <c r="DZ117" s="1028"/>
    </row>
    <row r="118" spans="1:130" s="233" customFormat="1" ht="26.25" customHeight="1" x14ac:dyDescent="0.15">
      <c r="A118" s="976" t="s">
        <v>439</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436</v>
      </c>
      <c r="AB118" s="957"/>
      <c r="AC118" s="957"/>
      <c r="AD118" s="957"/>
      <c r="AE118" s="958"/>
      <c r="AF118" s="956" t="s">
        <v>437</v>
      </c>
      <c r="AG118" s="957"/>
      <c r="AH118" s="957"/>
      <c r="AI118" s="957"/>
      <c r="AJ118" s="958"/>
      <c r="AK118" s="956" t="s">
        <v>310</v>
      </c>
      <c r="AL118" s="957"/>
      <c r="AM118" s="957"/>
      <c r="AN118" s="957"/>
      <c r="AO118" s="958"/>
      <c r="AP118" s="1034" t="s">
        <v>438</v>
      </c>
      <c r="AQ118" s="1035"/>
      <c r="AR118" s="1035"/>
      <c r="AS118" s="1035"/>
      <c r="AT118" s="1036"/>
      <c r="AU118" s="972"/>
      <c r="AV118" s="973"/>
      <c r="AW118" s="973"/>
      <c r="AX118" s="973"/>
      <c r="AY118" s="973"/>
      <c r="AZ118" s="1037" t="s">
        <v>477</v>
      </c>
      <c r="BA118" s="1029"/>
      <c r="BB118" s="1029"/>
      <c r="BC118" s="1029"/>
      <c r="BD118" s="1029"/>
      <c r="BE118" s="1029"/>
      <c r="BF118" s="1029"/>
      <c r="BG118" s="1029"/>
      <c r="BH118" s="1029"/>
      <c r="BI118" s="1029"/>
      <c r="BJ118" s="1029"/>
      <c r="BK118" s="1029"/>
      <c r="BL118" s="1029"/>
      <c r="BM118" s="1029"/>
      <c r="BN118" s="1029"/>
      <c r="BO118" s="1029"/>
      <c r="BP118" s="1030"/>
      <c r="BQ118" s="1063" t="s">
        <v>129</v>
      </c>
      <c r="BR118" s="1064"/>
      <c r="BS118" s="1064"/>
      <c r="BT118" s="1064"/>
      <c r="BU118" s="1064"/>
      <c r="BV118" s="1064" t="s">
        <v>129</v>
      </c>
      <c r="BW118" s="1064"/>
      <c r="BX118" s="1064"/>
      <c r="BY118" s="1064"/>
      <c r="BZ118" s="1064"/>
      <c r="CA118" s="1064" t="s">
        <v>446</v>
      </c>
      <c r="CB118" s="1064"/>
      <c r="CC118" s="1064"/>
      <c r="CD118" s="1064"/>
      <c r="CE118" s="1064"/>
      <c r="CF118" s="984" t="s">
        <v>129</v>
      </c>
      <c r="CG118" s="985"/>
      <c r="CH118" s="985"/>
      <c r="CI118" s="985"/>
      <c r="CJ118" s="985"/>
      <c r="CK118" s="1012"/>
      <c r="CL118" s="1013"/>
      <c r="CM118" s="986" t="s">
        <v>478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129</v>
      </c>
      <c r="DH118" s="1023"/>
      <c r="DI118" s="1023"/>
      <c r="DJ118" s="1023"/>
      <c r="DK118" s="1024"/>
      <c r="DL118" s="1025" t="s">
        <v>475</v>
      </c>
      <c r="DM118" s="1023"/>
      <c r="DN118" s="1023"/>
      <c r="DO118" s="1023"/>
      <c r="DP118" s="1024"/>
      <c r="DQ118" s="1025" t="s">
        <v>129</v>
      </c>
      <c r="DR118" s="1023"/>
      <c r="DS118" s="1023"/>
      <c r="DT118" s="1023"/>
      <c r="DU118" s="1024"/>
      <c r="DV118" s="1026" t="s">
        <v>129</v>
      </c>
      <c r="DW118" s="1027"/>
      <c r="DX118" s="1027"/>
      <c r="DY118" s="1027"/>
      <c r="DZ118" s="1028"/>
    </row>
    <row r="119" spans="1:130" s="233" customFormat="1" ht="26.25" customHeight="1" x14ac:dyDescent="0.15">
      <c r="A119" s="1120" t="s">
        <v>442</v>
      </c>
      <c r="B119" s="1011"/>
      <c r="C119" s="993" t="s">
        <v>443</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453</v>
      </c>
      <c r="AB119" s="964"/>
      <c r="AC119" s="964"/>
      <c r="AD119" s="964"/>
      <c r="AE119" s="965"/>
      <c r="AF119" s="966" t="s">
        <v>450</v>
      </c>
      <c r="AG119" s="964"/>
      <c r="AH119" s="964"/>
      <c r="AI119" s="964"/>
      <c r="AJ119" s="965"/>
      <c r="AK119" s="966" t="s">
        <v>444</v>
      </c>
      <c r="AL119" s="964"/>
      <c r="AM119" s="964"/>
      <c r="AN119" s="964"/>
      <c r="AO119" s="965"/>
      <c r="AP119" s="967" t="s">
        <v>445</v>
      </c>
      <c r="AQ119" s="968"/>
      <c r="AR119" s="968"/>
      <c r="AS119" s="968"/>
      <c r="AT119" s="969"/>
      <c r="AU119" s="974"/>
      <c r="AV119" s="975"/>
      <c r="AW119" s="975"/>
      <c r="AX119" s="975"/>
      <c r="AY119" s="975"/>
      <c r="AZ119" s="254" t="s">
        <v>190</v>
      </c>
      <c r="BA119" s="254"/>
      <c r="BB119" s="254"/>
      <c r="BC119" s="254"/>
      <c r="BD119" s="254"/>
      <c r="BE119" s="254"/>
      <c r="BF119" s="254"/>
      <c r="BG119" s="254"/>
      <c r="BH119" s="254"/>
      <c r="BI119" s="254"/>
      <c r="BJ119" s="254"/>
      <c r="BK119" s="254"/>
      <c r="BL119" s="254"/>
      <c r="BM119" s="254"/>
      <c r="BN119" s="254"/>
      <c r="BO119" s="1041" t="s">
        <v>479</v>
      </c>
      <c r="BP119" s="1069"/>
      <c r="BQ119" s="1063">
        <v>10255970</v>
      </c>
      <c r="BR119" s="1064"/>
      <c r="BS119" s="1064"/>
      <c r="BT119" s="1064"/>
      <c r="BU119" s="1064"/>
      <c r="BV119" s="1064">
        <v>9968492</v>
      </c>
      <c r="BW119" s="1064"/>
      <c r="BX119" s="1064"/>
      <c r="BY119" s="1064"/>
      <c r="BZ119" s="1064"/>
      <c r="CA119" s="1064">
        <v>9559613</v>
      </c>
      <c r="CB119" s="1064"/>
      <c r="CC119" s="1064"/>
      <c r="CD119" s="1064"/>
      <c r="CE119" s="1064"/>
      <c r="CF119" s="1065"/>
      <c r="CG119" s="1066"/>
      <c r="CH119" s="1066"/>
      <c r="CI119" s="1066"/>
      <c r="CJ119" s="1067"/>
      <c r="CK119" s="1014"/>
      <c r="CL119" s="1015"/>
      <c r="CM119" s="1037" t="s">
        <v>480</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129</v>
      </c>
      <c r="DH119" s="1050"/>
      <c r="DI119" s="1050"/>
      <c r="DJ119" s="1050"/>
      <c r="DK119" s="1051"/>
      <c r="DL119" s="1049" t="s">
        <v>469</v>
      </c>
      <c r="DM119" s="1050"/>
      <c r="DN119" s="1050"/>
      <c r="DO119" s="1050"/>
      <c r="DP119" s="1051"/>
      <c r="DQ119" s="1049" t="s">
        <v>445</v>
      </c>
      <c r="DR119" s="1050"/>
      <c r="DS119" s="1050"/>
      <c r="DT119" s="1050"/>
      <c r="DU119" s="1051"/>
      <c r="DV119" s="1052" t="s">
        <v>129</v>
      </c>
      <c r="DW119" s="1053"/>
      <c r="DX119" s="1053"/>
      <c r="DY119" s="1053"/>
      <c r="DZ119" s="1054"/>
    </row>
    <row r="120" spans="1:130" s="233" customFormat="1" ht="26.25" customHeight="1" x14ac:dyDescent="0.15">
      <c r="A120" s="1121"/>
      <c r="B120" s="1013"/>
      <c r="C120" s="986" t="s">
        <v>452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129</v>
      </c>
      <c r="AB120" s="1023"/>
      <c r="AC120" s="1023"/>
      <c r="AD120" s="1023"/>
      <c r="AE120" s="1024"/>
      <c r="AF120" s="1025" t="s">
        <v>459</v>
      </c>
      <c r="AG120" s="1023"/>
      <c r="AH120" s="1023"/>
      <c r="AI120" s="1023"/>
      <c r="AJ120" s="1024"/>
      <c r="AK120" s="1025" t="s">
        <v>129</v>
      </c>
      <c r="AL120" s="1023"/>
      <c r="AM120" s="1023"/>
      <c r="AN120" s="1023"/>
      <c r="AO120" s="1024"/>
      <c r="AP120" s="1026" t="s">
        <v>129</v>
      </c>
      <c r="AQ120" s="1027"/>
      <c r="AR120" s="1027"/>
      <c r="AS120" s="1027"/>
      <c r="AT120" s="1028"/>
      <c r="AU120" s="1055" t="s">
        <v>481</v>
      </c>
      <c r="AV120" s="1056"/>
      <c r="AW120" s="1056"/>
      <c r="AX120" s="1056"/>
      <c r="AY120" s="1057"/>
      <c r="AZ120" s="993" t="s">
        <v>482</v>
      </c>
      <c r="BA120" s="961"/>
      <c r="BB120" s="961"/>
      <c r="BC120" s="961"/>
      <c r="BD120" s="961"/>
      <c r="BE120" s="961"/>
      <c r="BF120" s="961"/>
      <c r="BG120" s="961"/>
      <c r="BH120" s="961"/>
      <c r="BI120" s="961"/>
      <c r="BJ120" s="961"/>
      <c r="BK120" s="961"/>
      <c r="BL120" s="961"/>
      <c r="BM120" s="961"/>
      <c r="BN120" s="961"/>
      <c r="BO120" s="961"/>
      <c r="BP120" s="962"/>
      <c r="BQ120" s="994">
        <v>3291775</v>
      </c>
      <c r="BR120" s="995"/>
      <c r="BS120" s="995"/>
      <c r="BT120" s="995"/>
      <c r="BU120" s="995"/>
      <c r="BV120" s="995">
        <v>3308221</v>
      </c>
      <c r="BW120" s="995"/>
      <c r="BX120" s="995"/>
      <c r="BY120" s="995"/>
      <c r="BZ120" s="995"/>
      <c r="CA120" s="995">
        <v>3369816</v>
      </c>
      <c r="CB120" s="995"/>
      <c r="CC120" s="995"/>
      <c r="CD120" s="995"/>
      <c r="CE120" s="995"/>
      <c r="CF120" s="1008">
        <v>97.9</v>
      </c>
      <c r="CG120" s="1009"/>
      <c r="CH120" s="1009"/>
      <c r="CI120" s="1009"/>
      <c r="CJ120" s="1009"/>
      <c r="CK120" s="1070" t="s">
        <v>483</v>
      </c>
      <c r="CL120" s="1071"/>
      <c r="CM120" s="1071"/>
      <c r="CN120" s="1071"/>
      <c r="CO120" s="1072"/>
      <c r="CP120" s="1078" t="s">
        <v>484</v>
      </c>
      <c r="CQ120" s="1079"/>
      <c r="CR120" s="1079"/>
      <c r="CS120" s="1079"/>
      <c r="CT120" s="1079"/>
      <c r="CU120" s="1079"/>
      <c r="CV120" s="1079"/>
      <c r="CW120" s="1079"/>
      <c r="CX120" s="1079"/>
      <c r="CY120" s="1079"/>
      <c r="CZ120" s="1079"/>
      <c r="DA120" s="1079"/>
      <c r="DB120" s="1079"/>
      <c r="DC120" s="1079"/>
      <c r="DD120" s="1079"/>
      <c r="DE120" s="1079"/>
      <c r="DF120" s="1080"/>
      <c r="DG120" s="994">
        <v>1747772</v>
      </c>
      <c r="DH120" s="995"/>
      <c r="DI120" s="995"/>
      <c r="DJ120" s="995"/>
      <c r="DK120" s="995"/>
      <c r="DL120" s="995">
        <v>1590812</v>
      </c>
      <c r="DM120" s="995"/>
      <c r="DN120" s="995"/>
      <c r="DO120" s="995"/>
      <c r="DP120" s="995"/>
      <c r="DQ120" s="995">
        <v>1417958</v>
      </c>
      <c r="DR120" s="995"/>
      <c r="DS120" s="995"/>
      <c r="DT120" s="995"/>
      <c r="DU120" s="995"/>
      <c r="DV120" s="996">
        <v>41.2</v>
      </c>
      <c r="DW120" s="996"/>
      <c r="DX120" s="996"/>
      <c r="DY120" s="996"/>
      <c r="DZ120" s="997"/>
    </row>
    <row r="121" spans="1:130" s="233" customFormat="1" ht="26.25" customHeight="1" x14ac:dyDescent="0.15">
      <c r="A121" s="1121"/>
      <c r="B121" s="1013"/>
      <c r="C121" s="1038" t="s">
        <v>485</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453</v>
      </c>
      <c r="AB121" s="1023"/>
      <c r="AC121" s="1023"/>
      <c r="AD121" s="1023"/>
      <c r="AE121" s="1024"/>
      <c r="AF121" s="1025" t="s">
        <v>129</v>
      </c>
      <c r="AG121" s="1023"/>
      <c r="AH121" s="1023"/>
      <c r="AI121" s="1023"/>
      <c r="AJ121" s="1024"/>
      <c r="AK121" s="1025" t="s">
        <v>445</v>
      </c>
      <c r="AL121" s="1023"/>
      <c r="AM121" s="1023"/>
      <c r="AN121" s="1023"/>
      <c r="AO121" s="1024"/>
      <c r="AP121" s="1026" t="s">
        <v>444</v>
      </c>
      <c r="AQ121" s="1027"/>
      <c r="AR121" s="1027"/>
      <c r="AS121" s="1027"/>
      <c r="AT121" s="1028"/>
      <c r="AU121" s="1058"/>
      <c r="AV121" s="1059"/>
      <c r="AW121" s="1059"/>
      <c r="AX121" s="1059"/>
      <c r="AY121" s="1060"/>
      <c r="AZ121" s="986" t="s">
        <v>486</v>
      </c>
      <c r="BA121" s="987"/>
      <c r="BB121" s="987"/>
      <c r="BC121" s="987"/>
      <c r="BD121" s="987"/>
      <c r="BE121" s="987"/>
      <c r="BF121" s="987"/>
      <c r="BG121" s="987"/>
      <c r="BH121" s="987"/>
      <c r="BI121" s="987"/>
      <c r="BJ121" s="987"/>
      <c r="BK121" s="987"/>
      <c r="BL121" s="987"/>
      <c r="BM121" s="987"/>
      <c r="BN121" s="987"/>
      <c r="BO121" s="987"/>
      <c r="BP121" s="988"/>
      <c r="BQ121" s="989">
        <v>462994</v>
      </c>
      <c r="BR121" s="990"/>
      <c r="BS121" s="990"/>
      <c r="BT121" s="990"/>
      <c r="BU121" s="990"/>
      <c r="BV121" s="990">
        <v>487552</v>
      </c>
      <c r="BW121" s="990"/>
      <c r="BX121" s="990"/>
      <c r="BY121" s="990"/>
      <c r="BZ121" s="990"/>
      <c r="CA121" s="990">
        <v>503775</v>
      </c>
      <c r="CB121" s="990"/>
      <c r="CC121" s="990"/>
      <c r="CD121" s="990"/>
      <c r="CE121" s="990"/>
      <c r="CF121" s="984">
        <v>14.6</v>
      </c>
      <c r="CG121" s="985"/>
      <c r="CH121" s="985"/>
      <c r="CI121" s="985"/>
      <c r="CJ121" s="985"/>
      <c r="CK121" s="1073"/>
      <c r="CL121" s="1074"/>
      <c r="CM121" s="1074"/>
      <c r="CN121" s="1074"/>
      <c r="CO121" s="1075"/>
      <c r="CP121" s="1083" t="s">
        <v>408</v>
      </c>
      <c r="CQ121" s="1084"/>
      <c r="CR121" s="1084"/>
      <c r="CS121" s="1084"/>
      <c r="CT121" s="1084"/>
      <c r="CU121" s="1084"/>
      <c r="CV121" s="1084"/>
      <c r="CW121" s="1084"/>
      <c r="CX121" s="1084"/>
      <c r="CY121" s="1084"/>
      <c r="CZ121" s="1084"/>
      <c r="DA121" s="1084"/>
      <c r="DB121" s="1084"/>
      <c r="DC121" s="1084"/>
      <c r="DD121" s="1084"/>
      <c r="DE121" s="1084"/>
      <c r="DF121" s="1085"/>
      <c r="DG121" s="989" t="s">
        <v>444</v>
      </c>
      <c r="DH121" s="990"/>
      <c r="DI121" s="990"/>
      <c r="DJ121" s="990"/>
      <c r="DK121" s="990"/>
      <c r="DL121" s="990">
        <v>236357</v>
      </c>
      <c r="DM121" s="990"/>
      <c r="DN121" s="990"/>
      <c r="DO121" s="990"/>
      <c r="DP121" s="990"/>
      <c r="DQ121" s="990">
        <v>151455</v>
      </c>
      <c r="DR121" s="990"/>
      <c r="DS121" s="990"/>
      <c r="DT121" s="990"/>
      <c r="DU121" s="990"/>
      <c r="DV121" s="991">
        <v>4.4000000000000004</v>
      </c>
      <c r="DW121" s="991"/>
      <c r="DX121" s="991"/>
      <c r="DY121" s="991"/>
      <c r="DZ121" s="992"/>
    </row>
    <row r="122" spans="1:130" s="233" customFormat="1" ht="26.25" customHeight="1" x14ac:dyDescent="0.15">
      <c r="A122" s="1121"/>
      <c r="B122" s="1013"/>
      <c r="C122" s="986" t="s">
        <v>465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129</v>
      </c>
      <c r="AB122" s="1023"/>
      <c r="AC122" s="1023"/>
      <c r="AD122" s="1023"/>
      <c r="AE122" s="1024"/>
      <c r="AF122" s="1025" t="s">
        <v>129</v>
      </c>
      <c r="AG122" s="1023"/>
      <c r="AH122" s="1023"/>
      <c r="AI122" s="1023"/>
      <c r="AJ122" s="1024"/>
      <c r="AK122" s="1025" t="s">
        <v>445</v>
      </c>
      <c r="AL122" s="1023"/>
      <c r="AM122" s="1023"/>
      <c r="AN122" s="1023"/>
      <c r="AO122" s="1024"/>
      <c r="AP122" s="1026" t="s">
        <v>459</v>
      </c>
      <c r="AQ122" s="1027"/>
      <c r="AR122" s="1027"/>
      <c r="AS122" s="1027"/>
      <c r="AT122" s="1028"/>
      <c r="AU122" s="1058"/>
      <c r="AV122" s="1059"/>
      <c r="AW122" s="1059"/>
      <c r="AX122" s="1059"/>
      <c r="AY122" s="1060"/>
      <c r="AZ122" s="1037" t="s">
        <v>487</v>
      </c>
      <c r="BA122" s="1029"/>
      <c r="BB122" s="1029"/>
      <c r="BC122" s="1029"/>
      <c r="BD122" s="1029"/>
      <c r="BE122" s="1029"/>
      <c r="BF122" s="1029"/>
      <c r="BG122" s="1029"/>
      <c r="BH122" s="1029"/>
      <c r="BI122" s="1029"/>
      <c r="BJ122" s="1029"/>
      <c r="BK122" s="1029"/>
      <c r="BL122" s="1029"/>
      <c r="BM122" s="1029"/>
      <c r="BN122" s="1029"/>
      <c r="BO122" s="1029"/>
      <c r="BP122" s="1030"/>
      <c r="BQ122" s="1063">
        <v>6127329</v>
      </c>
      <c r="BR122" s="1064"/>
      <c r="BS122" s="1064"/>
      <c r="BT122" s="1064"/>
      <c r="BU122" s="1064"/>
      <c r="BV122" s="1064">
        <v>5955481</v>
      </c>
      <c r="BW122" s="1064"/>
      <c r="BX122" s="1064"/>
      <c r="BY122" s="1064"/>
      <c r="BZ122" s="1064"/>
      <c r="CA122" s="1064">
        <v>5756801</v>
      </c>
      <c r="CB122" s="1064"/>
      <c r="CC122" s="1064"/>
      <c r="CD122" s="1064"/>
      <c r="CE122" s="1064"/>
      <c r="CF122" s="1081">
        <v>167.3</v>
      </c>
      <c r="CG122" s="1082"/>
      <c r="CH122" s="1082"/>
      <c r="CI122" s="1082"/>
      <c r="CJ122" s="1082"/>
      <c r="CK122" s="1073"/>
      <c r="CL122" s="1074"/>
      <c r="CM122" s="1074"/>
      <c r="CN122" s="1074"/>
      <c r="CO122" s="1075"/>
      <c r="CP122" s="1083" t="s">
        <v>488</v>
      </c>
      <c r="CQ122" s="1084"/>
      <c r="CR122" s="1084"/>
      <c r="CS122" s="1084"/>
      <c r="CT122" s="1084"/>
      <c r="CU122" s="1084"/>
      <c r="CV122" s="1084"/>
      <c r="CW122" s="1084"/>
      <c r="CX122" s="1084"/>
      <c r="CY122" s="1084"/>
      <c r="CZ122" s="1084"/>
      <c r="DA122" s="1084"/>
      <c r="DB122" s="1084"/>
      <c r="DC122" s="1084"/>
      <c r="DD122" s="1084"/>
      <c r="DE122" s="1084"/>
      <c r="DF122" s="1085"/>
      <c r="DG122" s="989">
        <v>68979</v>
      </c>
      <c r="DH122" s="990"/>
      <c r="DI122" s="990"/>
      <c r="DJ122" s="990"/>
      <c r="DK122" s="990"/>
      <c r="DL122" s="990">
        <v>59936</v>
      </c>
      <c r="DM122" s="990"/>
      <c r="DN122" s="990"/>
      <c r="DO122" s="990"/>
      <c r="DP122" s="990"/>
      <c r="DQ122" s="990">
        <v>51328</v>
      </c>
      <c r="DR122" s="990"/>
      <c r="DS122" s="990"/>
      <c r="DT122" s="990"/>
      <c r="DU122" s="990"/>
      <c r="DV122" s="991">
        <v>1.5</v>
      </c>
      <c r="DW122" s="991"/>
      <c r="DX122" s="991"/>
      <c r="DY122" s="991"/>
      <c r="DZ122" s="992"/>
    </row>
    <row r="123" spans="1:130" s="233" customFormat="1" ht="26.25" customHeight="1" x14ac:dyDescent="0.15">
      <c r="A123" s="1121"/>
      <c r="B123" s="1013"/>
      <c r="C123" s="986" t="s">
        <v>472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453</v>
      </c>
      <c r="AB123" s="1023"/>
      <c r="AC123" s="1023"/>
      <c r="AD123" s="1023"/>
      <c r="AE123" s="1024"/>
      <c r="AF123" s="1025" t="s">
        <v>453</v>
      </c>
      <c r="AG123" s="1023"/>
      <c r="AH123" s="1023"/>
      <c r="AI123" s="1023"/>
      <c r="AJ123" s="1024"/>
      <c r="AK123" s="1025" t="s">
        <v>459</v>
      </c>
      <c r="AL123" s="1023"/>
      <c r="AM123" s="1023"/>
      <c r="AN123" s="1023"/>
      <c r="AO123" s="1024"/>
      <c r="AP123" s="1026" t="s">
        <v>469</v>
      </c>
      <c r="AQ123" s="1027"/>
      <c r="AR123" s="1027"/>
      <c r="AS123" s="1027"/>
      <c r="AT123" s="1028"/>
      <c r="AU123" s="1061"/>
      <c r="AV123" s="1062"/>
      <c r="AW123" s="1062"/>
      <c r="AX123" s="1062"/>
      <c r="AY123" s="1062"/>
      <c r="AZ123" s="254" t="s">
        <v>190</v>
      </c>
      <c r="BA123" s="254"/>
      <c r="BB123" s="254"/>
      <c r="BC123" s="254"/>
      <c r="BD123" s="254"/>
      <c r="BE123" s="254"/>
      <c r="BF123" s="254"/>
      <c r="BG123" s="254"/>
      <c r="BH123" s="254"/>
      <c r="BI123" s="254"/>
      <c r="BJ123" s="254"/>
      <c r="BK123" s="254"/>
      <c r="BL123" s="254"/>
      <c r="BM123" s="254"/>
      <c r="BN123" s="254"/>
      <c r="BO123" s="1041" t="s">
        <v>489</v>
      </c>
      <c r="BP123" s="1069"/>
      <c r="BQ123" s="1127">
        <v>9882098</v>
      </c>
      <c r="BR123" s="1128"/>
      <c r="BS123" s="1128"/>
      <c r="BT123" s="1128"/>
      <c r="BU123" s="1128"/>
      <c r="BV123" s="1128">
        <v>9751254</v>
      </c>
      <c r="BW123" s="1128"/>
      <c r="BX123" s="1128"/>
      <c r="BY123" s="1128"/>
      <c r="BZ123" s="1128"/>
      <c r="CA123" s="1128">
        <v>9630392</v>
      </c>
      <c r="CB123" s="1128"/>
      <c r="CC123" s="1128"/>
      <c r="CD123" s="1128"/>
      <c r="CE123" s="1128"/>
      <c r="CF123" s="1065"/>
      <c r="CG123" s="1066"/>
      <c r="CH123" s="1066"/>
      <c r="CI123" s="1066"/>
      <c r="CJ123" s="1067"/>
      <c r="CK123" s="1073"/>
      <c r="CL123" s="1074"/>
      <c r="CM123" s="1074"/>
      <c r="CN123" s="1074"/>
      <c r="CO123" s="1075"/>
      <c r="CP123" s="1083" t="s">
        <v>490</v>
      </c>
      <c r="CQ123" s="1084"/>
      <c r="CR123" s="1084"/>
      <c r="CS123" s="1084"/>
      <c r="CT123" s="1084"/>
      <c r="CU123" s="1084"/>
      <c r="CV123" s="1084"/>
      <c r="CW123" s="1084"/>
      <c r="CX123" s="1084"/>
      <c r="CY123" s="1084"/>
      <c r="CZ123" s="1084"/>
      <c r="DA123" s="1084"/>
      <c r="DB123" s="1084"/>
      <c r="DC123" s="1084"/>
      <c r="DD123" s="1084"/>
      <c r="DE123" s="1084"/>
      <c r="DF123" s="1085"/>
      <c r="DG123" s="1022">
        <v>42712</v>
      </c>
      <c r="DH123" s="1023"/>
      <c r="DI123" s="1023"/>
      <c r="DJ123" s="1023"/>
      <c r="DK123" s="1024"/>
      <c r="DL123" s="1025">
        <v>37751</v>
      </c>
      <c r="DM123" s="1023"/>
      <c r="DN123" s="1023"/>
      <c r="DO123" s="1023"/>
      <c r="DP123" s="1024"/>
      <c r="DQ123" s="1025">
        <v>32395</v>
      </c>
      <c r="DR123" s="1023"/>
      <c r="DS123" s="1023"/>
      <c r="DT123" s="1023"/>
      <c r="DU123" s="1024"/>
      <c r="DV123" s="1026">
        <v>0.9</v>
      </c>
      <c r="DW123" s="1027"/>
      <c r="DX123" s="1027"/>
      <c r="DY123" s="1027"/>
      <c r="DZ123" s="1028"/>
    </row>
    <row r="124" spans="1:130" s="233" customFormat="1" ht="26.25" customHeight="1" thickBot="1" x14ac:dyDescent="0.2">
      <c r="A124" s="1121"/>
      <c r="B124" s="1013"/>
      <c r="C124" s="986" t="s">
        <v>476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129</v>
      </c>
      <c r="AB124" s="1023"/>
      <c r="AC124" s="1023"/>
      <c r="AD124" s="1023"/>
      <c r="AE124" s="1024"/>
      <c r="AF124" s="1025" t="s">
        <v>129</v>
      </c>
      <c r="AG124" s="1023"/>
      <c r="AH124" s="1023"/>
      <c r="AI124" s="1023"/>
      <c r="AJ124" s="1024"/>
      <c r="AK124" s="1025" t="s">
        <v>450</v>
      </c>
      <c r="AL124" s="1023"/>
      <c r="AM124" s="1023"/>
      <c r="AN124" s="1023"/>
      <c r="AO124" s="1024"/>
      <c r="AP124" s="1026" t="s">
        <v>469</v>
      </c>
      <c r="AQ124" s="1027"/>
      <c r="AR124" s="1027"/>
      <c r="AS124" s="1027"/>
      <c r="AT124" s="1028"/>
      <c r="AU124" s="1123" t="s">
        <v>491</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12.2</v>
      </c>
      <c r="BR124" s="1091"/>
      <c r="BS124" s="1091"/>
      <c r="BT124" s="1091"/>
      <c r="BU124" s="1091"/>
      <c r="BV124" s="1091">
        <v>6.8</v>
      </c>
      <c r="BW124" s="1091"/>
      <c r="BX124" s="1091"/>
      <c r="BY124" s="1091"/>
      <c r="BZ124" s="1091"/>
      <c r="CA124" s="1091" t="s">
        <v>129</v>
      </c>
      <c r="CB124" s="1091"/>
      <c r="CC124" s="1091"/>
      <c r="CD124" s="1091"/>
      <c r="CE124" s="1091"/>
      <c r="CF124" s="1092"/>
      <c r="CG124" s="1093"/>
      <c r="CH124" s="1093"/>
      <c r="CI124" s="1093"/>
      <c r="CJ124" s="1094"/>
      <c r="CK124" s="1076"/>
      <c r="CL124" s="1076"/>
      <c r="CM124" s="1076"/>
      <c r="CN124" s="1076"/>
      <c r="CO124" s="1077"/>
      <c r="CP124" s="1083" t="s">
        <v>492</v>
      </c>
      <c r="CQ124" s="1084"/>
      <c r="CR124" s="1084"/>
      <c r="CS124" s="1084"/>
      <c r="CT124" s="1084"/>
      <c r="CU124" s="1084"/>
      <c r="CV124" s="1084"/>
      <c r="CW124" s="1084"/>
      <c r="CX124" s="1084"/>
      <c r="CY124" s="1084"/>
      <c r="CZ124" s="1084"/>
      <c r="DA124" s="1084"/>
      <c r="DB124" s="1084"/>
      <c r="DC124" s="1084"/>
      <c r="DD124" s="1084"/>
      <c r="DE124" s="1084"/>
      <c r="DF124" s="1085"/>
      <c r="DG124" s="1068" t="s">
        <v>129</v>
      </c>
      <c r="DH124" s="1050"/>
      <c r="DI124" s="1050"/>
      <c r="DJ124" s="1050"/>
      <c r="DK124" s="1051"/>
      <c r="DL124" s="1049" t="s">
        <v>475</v>
      </c>
      <c r="DM124" s="1050"/>
      <c r="DN124" s="1050"/>
      <c r="DO124" s="1050"/>
      <c r="DP124" s="1051"/>
      <c r="DQ124" s="1049" t="s">
        <v>129</v>
      </c>
      <c r="DR124" s="1050"/>
      <c r="DS124" s="1050"/>
      <c r="DT124" s="1050"/>
      <c r="DU124" s="1051"/>
      <c r="DV124" s="1052" t="s">
        <v>129</v>
      </c>
      <c r="DW124" s="1053"/>
      <c r="DX124" s="1053"/>
      <c r="DY124" s="1053"/>
      <c r="DZ124" s="1054"/>
    </row>
    <row r="125" spans="1:130" s="233" customFormat="1" ht="26.25" customHeight="1" x14ac:dyDescent="0.15">
      <c r="A125" s="1121"/>
      <c r="B125" s="1013"/>
      <c r="C125" s="986" t="s">
        <v>478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129</v>
      </c>
      <c r="AB125" s="1023"/>
      <c r="AC125" s="1023"/>
      <c r="AD125" s="1023"/>
      <c r="AE125" s="1024"/>
      <c r="AF125" s="1025" t="s">
        <v>444</v>
      </c>
      <c r="AG125" s="1023"/>
      <c r="AH125" s="1023"/>
      <c r="AI125" s="1023"/>
      <c r="AJ125" s="1024"/>
      <c r="AK125" s="1025" t="s">
        <v>444</v>
      </c>
      <c r="AL125" s="1023"/>
      <c r="AM125" s="1023"/>
      <c r="AN125" s="1023"/>
      <c r="AO125" s="1024"/>
      <c r="AP125" s="1026" t="s">
        <v>129</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493</v>
      </c>
      <c r="CL125" s="1071"/>
      <c r="CM125" s="1071"/>
      <c r="CN125" s="1071"/>
      <c r="CO125" s="1072"/>
      <c r="CP125" s="993" t="s">
        <v>494</v>
      </c>
      <c r="CQ125" s="961"/>
      <c r="CR125" s="961"/>
      <c r="CS125" s="961"/>
      <c r="CT125" s="961"/>
      <c r="CU125" s="961"/>
      <c r="CV125" s="961"/>
      <c r="CW125" s="961"/>
      <c r="CX125" s="961"/>
      <c r="CY125" s="961"/>
      <c r="CZ125" s="961"/>
      <c r="DA125" s="961"/>
      <c r="DB125" s="961"/>
      <c r="DC125" s="961"/>
      <c r="DD125" s="961"/>
      <c r="DE125" s="961"/>
      <c r="DF125" s="962"/>
      <c r="DG125" s="994" t="s">
        <v>451</v>
      </c>
      <c r="DH125" s="995"/>
      <c r="DI125" s="995"/>
      <c r="DJ125" s="995"/>
      <c r="DK125" s="995"/>
      <c r="DL125" s="995" t="s">
        <v>129</v>
      </c>
      <c r="DM125" s="995"/>
      <c r="DN125" s="995"/>
      <c r="DO125" s="995"/>
      <c r="DP125" s="995"/>
      <c r="DQ125" s="995" t="s">
        <v>129</v>
      </c>
      <c r="DR125" s="995"/>
      <c r="DS125" s="995"/>
      <c r="DT125" s="995"/>
      <c r="DU125" s="995"/>
      <c r="DV125" s="996" t="s">
        <v>129</v>
      </c>
      <c r="DW125" s="996"/>
      <c r="DX125" s="996"/>
      <c r="DY125" s="996"/>
      <c r="DZ125" s="997"/>
    </row>
    <row r="126" spans="1:130" s="233" customFormat="1" ht="26.25" customHeight="1" thickBot="1" x14ac:dyDescent="0.2">
      <c r="A126" s="1121"/>
      <c r="B126" s="1013"/>
      <c r="C126" s="986" t="s">
        <v>480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129</v>
      </c>
      <c r="AB126" s="1023"/>
      <c r="AC126" s="1023"/>
      <c r="AD126" s="1023"/>
      <c r="AE126" s="1024"/>
      <c r="AF126" s="1025" t="s">
        <v>129</v>
      </c>
      <c r="AG126" s="1023"/>
      <c r="AH126" s="1023"/>
      <c r="AI126" s="1023"/>
      <c r="AJ126" s="1024"/>
      <c r="AK126" s="1025" t="s">
        <v>129</v>
      </c>
      <c r="AL126" s="1023"/>
      <c r="AM126" s="1023"/>
      <c r="AN126" s="1023"/>
      <c r="AO126" s="1024"/>
      <c r="AP126" s="1026" t="s">
        <v>469</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495</v>
      </c>
      <c r="CQ126" s="987"/>
      <c r="CR126" s="987"/>
      <c r="CS126" s="987"/>
      <c r="CT126" s="987"/>
      <c r="CU126" s="987"/>
      <c r="CV126" s="987"/>
      <c r="CW126" s="987"/>
      <c r="CX126" s="987"/>
      <c r="CY126" s="987"/>
      <c r="CZ126" s="987"/>
      <c r="DA126" s="987"/>
      <c r="DB126" s="987"/>
      <c r="DC126" s="987"/>
      <c r="DD126" s="987"/>
      <c r="DE126" s="987"/>
      <c r="DF126" s="988"/>
      <c r="DG126" s="989" t="s">
        <v>129</v>
      </c>
      <c r="DH126" s="990"/>
      <c r="DI126" s="990"/>
      <c r="DJ126" s="990"/>
      <c r="DK126" s="990"/>
      <c r="DL126" s="990" t="s">
        <v>129</v>
      </c>
      <c r="DM126" s="990"/>
      <c r="DN126" s="990"/>
      <c r="DO126" s="990"/>
      <c r="DP126" s="990"/>
      <c r="DQ126" s="990" t="s">
        <v>451</v>
      </c>
      <c r="DR126" s="990"/>
      <c r="DS126" s="990"/>
      <c r="DT126" s="990"/>
      <c r="DU126" s="990"/>
      <c r="DV126" s="991" t="s">
        <v>451</v>
      </c>
      <c r="DW126" s="991"/>
      <c r="DX126" s="991"/>
      <c r="DY126" s="991"/>
      <c r="DZ126" s="992"/>
    </row>
    <row r="127" spans="1:130" s="233" customFormat="1" ht="26.25" customHeight="1" x14ac:dyDescent="0.15">
      <c r="A127" s="1122"/>
      <c r="B127" s="1015"/>
      <c r="C127" s="1037" t="s">
        <v>496</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3717</v>
      </c>
      <c r="AB127" s="1023"/>
      <c r="AC127" s="1023"/>
      <c r="AD127" s="1023"/>
      <c r="AE127" s="1024"/>
      <c r="AF127" s="1025">
        <v>3369</v>
      </c>
      <c r="AG127" s="1023"/>
      <c r="AH127" s="1023"/>
      <c r="AI127" s="1023"/>
      <c r="AJ127" s="1024"/>
      <c r="AK127" s="1025">
        <v>2879</v>
      </c>
      <c r="AL127" s="1023"/>
      <c r="AM127" s="1023"/>
      <c r="AN127" s="1023"/>
      <c r="AO127" s="1024"/>
      <c r="AP127" s="1026">
        <v>0.1</v>
      </c>
      <c r="AQ127" s="1027"/>
      <c r="AR127" s="1027"/>
      <c r="AS127" s="1027"/>
      <c r="AT127" s="1028"/>
      <c r="AU127" s="235"/>
      <c r="AV127" s="235"/>
      <c r="AW127" s="235"/>
      <c r="AX127" s="1095" t="s">
        <v>497</v>
      </c>
      <c r="AY127" s="1096"/>
      <c r="AZ127" s="1096"/>
      <c r="BA127" s="1096"/>
      <c r="BB127" s="1096"/>
      <c r="BC127" s="1096"/>
      <c r="BD127" s="1096"/>
      <c r="BE127" s="1097"/>
      <c r="BF127" s="1098" t="s">
        <v>498</v>
      </c>
      <c r="BG127" s="1096"/>
      <c r="BH127" s="1096"/>
      <c r="BI127" s="1096"/>
      <c r="BJ127" s="1096"/>
      <c r="BK127" s="1096"/>
      <c r="BL127" s="1097"/>
      <c r="BM127" s="1098" t="s">
        <v>499</v>
      </c>
      <c r="BN127" s="1096"/>
      <c r="BO127" s="1096"/>
      <c r="BP127" s="1096"/>
      <c r="BQ127" s="1096"/>
      <c r="BR127" s="1096"/>
      <c r="BS127" s="1097"/>
      <c r="BT127" s="1098" t="s">
        <v>500</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501</v>
      </c>
      <c r="CQ127" s="987"/>
      <c r="CR127" s="987"/>
      <c r="CS127" s="987"/>
      <c r="CT127" s="987"/>
      <c r="CU127" s="987"/>
      <c r="CV127" s="987"/>
      <c r="CW127" s="987"/>
      <c r="CX127" s="987"/>
      <c r="CY127" s="987"/>
      <c r="CZ127" s="987"/>
      <c r="DA127" s="987"/>
      <c r="DB127" s="987"/>
      <c r="DC127" s="987"/>
      <c r="DD127" s="987"/>
      <c r="DE127" s="987"/>
      <c r="DF127" s="988"/>
      <c r="DG127" s="989" t="s">
        <v>129</v>
      </c>
      <c r="DH127" s="990"/>
      <c r="DI127" s="990"/>
      <c r="DJ127" s="990"/>
      <c r="DK127" s="990"/>
      <c r="DL127" s="990" t="s">
        <v>451</v>
      </c>
      <c r="DM127" s="990"/>
      <c r="DN127" s="990"/>
      <c r="DO127" s="990"/>
      <c r="DP127" s="990"/>
      <c r="DQ127" s="990" t="s">
        <v>129</v>
      </c>
      <c r="DR127" s="990"/>
      <c r="DS127" s="990"/>
      <c r="DT127" s="990"/>
      <c r="DU127" s="990"/>
      <c r="DV127" s="991" t="s">
        <v>129</v>
      </c>
      <c r="DW127" s="991"/>
      <c r="DX127" s="991"/>
      <c r="DY127" s="991"/>
      <c r="DZ127" s="992"/>
    </row>
    <row r="128" spans="1:130" s="233" customFormat="1" ht="26.25" customHeight="1" thickBot="1" x14ac:dyDescent="0.2">
      <c r="A128" s="1105" t="s">
        <v>502</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503</v>
      </c>
      <c r="X128" s="1107"/>
      <c r="Y128" s="1107"/>
      <c r="Z128" s="1108"/>
      <c r="AA128" s="1109">
        <v>66796</v>
      </c>
      <c r="AB128" s="1110"/>
      <c r="AC128" s="1110"/>
      <c r="AD128" s="1110"/>
      <c r="AE128" s="1111"/>
      <c r="AF128" s="1112">
        <v>86076</v>
      </c>
      <c r="AG128" s="1110"/>
      <c r="AH128" s="1110"/>
      <c r="AI128" s="1110"/>
      <c r="AJ128" s="1111"/>
      <c r="AK128" s="1112">
        <v>87740</v>
      </c>
      <c r="AL128" s="1110"/>
      <c r="AM128" s="1110"/>
      <c r="AN128" s="1110"/>
      <c r="AO128" s="1111"/>
      <c r="AP128" s="1113"/>
      <c r="AQ128" s="1114"/>
      <c r="AR128" s="1114"/>
      <c r="AS128" s="1114"/>
      <c r="AT128" s="1115"/>
      <c r="AU128" s="235"/>
      <c r="AV128" s="235"/>
      <c r="AW128" s="235"/>
      <c r="AX128" s="960" t="s">
        <v>504</v>
      </c>
      <c r="AY128" s="961"/>
      <c r="AZ128" s="961"/>
      <c r="BA128" s="961"/>
      <c r="BB128" s="961"/>
      <c r="BC128" s="961"/>
      <c r="BD128" s="961"/>
      <c r="BE128" s="962"/>
      <c r="BF128" s="1116" t="s">
        <v>475</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505</v>
      </c>
      <c r="CQ128" s="790"/>
      <c r="CR128" s="790"/>
      <c r="CS128" s="790"/>
      <c r="CT128" s="790"/>
      <c r="CU128" s="790"/>
      <c r="CV128" s="790"/>
      <c r="CW128" s="790"/>
      <c r="CX128" s="790"/>
      <c r="CY128" s="790"/>
      <c r="CZ128" s="790"/>
      <c r="DA128" s="790"/>
      <c r="DB128" s="790"/>
      <c r="DC128" s="790"/>
      <c r="DD128" s="790"/>
      <c r="DE128" s="790"/>
      <c r="DF128" s="1100"/>
      <c r="DG128" s="1101" t="s">
        <v>129</v>
      </c>
      <c r="DH128" s="1102"/>
      <c r="DI128" s="1102"/>
      <c r="DJ128" s="1102"/>
      <c r="DK128" s="1102"/>
      <c r="DL128" s="1102" t="s">
        <v>459</v>
      </c>
      <c r="DM128" s="1102"/>
      <c r="DN128" s="1102"/>
      <c r="DO128" s="1102"/>
      <c r="DP128" s="1102"/>
      <c r="DQ128" s="1102" t="s">
        <v>459</v>
      </c>
      <c r="DR128" s="1102"/>
      <c r="DS128" s="1102"/>
      <c r="DT128" s="1102"/>
      <c r="DU128" s="1102"/>
      <c r="DV128" s="1103" t="s">
        <v>129</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506</v>
      </c>
      <c r="X129" s="1135"/>
      <c r="Y129" s="1135"/>
      <c r="Z129" s="1136"/>
      <c r="AA129" s="1022">
        <v>3801890</v>
      </c>
      <c r="AB129" s="1023"/>
      <c r="AC129" s="1023"/>
      <c r="AD129" s="1023"/>
      <c r="AE129" s="1024"/>
      <c r="AF129" s="1025">
        <v>3910264</v>
      </c>
      <c r="AG129" s="1023"/>
      <c r="AH129" s="1023"/>
      <c r="AI129" s="1023"/>
      <c r="AJ129" s="1024"/>
      <c r="AK129" s="1025">
        <v>4160365</v>
      </c>
      <c r="AL129" s="1023"/>
      <c r="AM129" s="1023"/>
      <c r="AN129" s="1023"/>
      <c r="AO129" s="1024"/>
      <c r="AP129" s="1137"/>
      <c r="AQ129" s="1138"/>
      <c r="AR129" s="1138"/>
      <c r="AS129" s="1138"/>
      <c r="AT129" s="1139"/>
      <c r="AU129" s="236"/>
      <c r="AV129" s="236"/>
      <c r="AW129" s="236"/>
      <c r="AX129" s="1129" t="s">
        <v>507</v>
      </c>
      <c r="AY129" s="987"/>
      <c r="AZ129" s="987"/>
      <c r="BA129" s="987"/>
      <c r="BB129" s="987"/>
      <c r="BC129" s="987"/>
      <c r="BD129" s="987"/>
      <c r="BE129" s="988"/>
      <c r="BF129" s="1130" t="s">
        <v>129</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508</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509</v>
      </c>
      <c r="X130" s="1135"/>
      <c r="Y130" s="1135"/>
      <c r="Z130" s="1136"/>
      <c r="AA130" s="1022">
        <v>756355</v>
      </c>
      <c r="AB130" s="1023"/>
      <c r="AC130" s="1023"/>
      <c r="AD130" s="1023"/>
      <c r="AE130" s="1024"/>
      <c r="AF130" s="1025">
        <v>735761</v>
      </c>
      <c r="AG130" s="1023"/>
      <c r="AH130" s="1023"/>
      <c r="AI130" s="1023"/>
      <c r="AJ130" s="1024"/>
      <c r="AK130" s="1025">
        <v>719075</v>
      </c>
      <c r="AL130" s="1023"/>
      <c r="AM130" s="1023"/>
      <c r="AN130" s="1023"/>
      <c r="AO130" s="1024"/>
      <c r="AP130" s="1137"/>
      <c r="AQ130" s="1138"/>
      <c r="AR130" s="1138"/>
      <c r="AS130" s="1138"/>
      <c r="AT130" s="1139"/>
      <c r="AU130" s="236"/>
      <c r="AV130" s="236"/>
      <c r="AW130" s="236"/>
      <c r="AX130" s="1129" t="s">
        <v>510</v>
      </c>
      <c r="AY130" s="987"/>
      <c r="AZ130" s="987"/>
      <c r="BA130" s="987"/>
      <c r="BB130" s="987"/>
      <c r="BC130" s="987"/>
      <c r="BD130" s="987"/>
      <c r="BE130" s="988"/>
      <c r="BF130" s="1165">
        <v>9.9</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511</v>
      </c>
      <c r="X131" s="1172"/>
      <c r="Y131" s="1172"/>
      <c r="Z131" s="1173"/>
      <c r="AA131" s="1068">
        <v>3045535</v>
      </c>
      <c r="AB131" s="1050"/>
      <c r="AC131" s="1050"/>
      <c r="AD131" s="1050"/>
      <c r="AE131" s="1051"/>
      <c r="AF131" s="1049">
        <v>3174503</v>
      </c>
      <c r="AG131" s="1050"/>
      <c r="AH131" s="1050"/>
      <c r="AI131" s="1050"/>
      <c r="AJ131" s="1051"/>
      <c r="AK131" s="1049">
        <v>3441290</v>
      </c>
      <c r="AL131" s="1050"/>
      <c r="AM131" s="1050"/>
      <c r="AN131" s="1050"/>
      <c r="AO131" s="1051"/>
      <c r="AP131" s="1174"/>
      <c r="AQ131" s="1175"/>
      <c r="AR131" s="1175"/>
      <c r="AS131" s="1175"/>
      <c r="AT131" s="1176"/>
      <c r="AU131" s="236"/>
      <c r="AV131" s="236"/>
      <c r="AW131" s="236"/>
      <c r="AX131" s="1147" t="s">
        <v>512</v>
      </c>
      <c r="AY131" s="790"/>
      <c r="AZ131" s="790"/>
      <c r="BA131" s="790"/>
      <c r="BB131" s="790"/>
      <c r="BC131" s="790"/>
      <c r="BD131" s="790"/>
      <c r="BE131" s="1100"/>
      <c r="BF131" s="1148" t="s">
        <v>129</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513</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514</v>
      </c>
      <c r="W132" s="1158"/>
      <c r="X132" s="1158"/>
      <c r="Y132" s="1158"/>
      <c r="Z132" s="1159"/>
      <c r="AA132" s="1160">
        <v>11.252144530000001</v>
      </c>
      <c r="AB132" s="1161"/>
      <c r="AC132" s="1161"/>
      <c r="AD132" s="1161"/>
      <c r="AE132" s="1162"/>
      <c r="AF132" s="1163">
        <v>9.4697973189999995</v>
      </c>
      <c r="AG132" s="1161"/>
      <c r="AH132" s="1161"/>
      <c r="AI132" s="1161"/>
      <c r="AJ132" s="1162"/>
      <c r="AK132" s="1163">
        <v>9.2214547450000008</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515</v>
      </c>
      <c r="W133" s="1141"/>
      <c r="X133" s="1141"/>
      <c r="Y133" s="1141"/>
      <c r="Z133" s="1142"/>
      <c r="AA133" s="1143">
        <v>11</v>
      </c>
      <c r="AB133" s="1144"/>
      <c r="AC133" s="1144"/>
      <c r="AD133" s="1144"/>
      <c r="AE133" s="1145"/>
      <c r="AF133" s="1143">
        <v>10.4</v>
      </c>
      <c r="AG133" s="1144"/>
      <c r="AH133" s="1144"/>
      <c r="AI133" s="1144"/>
      <c r="AJ133" s="1145"/>
      <c r="AK133" s="1143">
        <v>9.9</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qn4Jf4lPZHGvuxZhCXHfANKuZutvOCJL5pB9ryUtQkDbVMtI5j7G90u34NDNJOh4Z6xaftZhMrH9RUL4yc6sfg==" saltValue="ex37dLCaweW9ENk4agr5d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CO20" sqref="CO2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516</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Iy9LSETYyE5ghIMJFUIDRmFisN9b4BUHRvspdHxJ6H8GmfEV8JEmh0QVMad1Ccng5omR5yPFGu1M9gk9r9kEiA==" saltValue="j+6hrmjD/MO3AYHyZ6a0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13" sqref="A13"/>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qdJxbX4FEuCgxJQVswX09RdE3deuVksSnqxNfCHylgXiXZtmY87JPnMqBMerHwu+CkeUuzjn1EDBha6kMxZZQ==" saltValue="8Ek4PTyaZW6i+vbmRtcNO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517</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518</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519</v>
      </c>
      <c r="AP7" s="275"/>
      <c r="AQ7" s="276" t="s">
        <v>520</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521</v>
      </c>
      <c r="AQ8" s="282" t="s">
        <v>522</v>
      </c>
      <c r="AR8" s="283" t="s">
        <v>523</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524</v>
      </c>
      <c r="AL9" s="1181"/>
      <c r="AM9" s="1181"/>
      <c r="AN9" s="1182"/>
      <c r="AO9" s="284">
        <v>1079884</v>
      </c>
      <c r="AP9" s="284">
        <v>165347</v>
      </c>
      <c r="AQ9" s="285">
        <v>163770</v>
      </c>
      <c r="AR9" s="286">
        <v>1</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525</v>
      </c>
      <c r="AL10" s="1181"/>
      <c r="AM10" s="1181"/>
      <c r="AN10" s="1182"/>
      <c r="AO10" s="287">
        <v>200721</v>
      </c>
      <c r="AP10" s="287">
        <v>30734</v>
      </c>
      <c r="AQ10" s="288">
        <v>24683</v>
      </c>
      <c r="AR10" s="289">
        <v>24.5</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526</v>
      </c>
      <c r="AL11" s="1181"/>
      <c r="AM11" s="1181"/>
      <c r="AN11" s="1182"/>
      <c r="AO11" s="287" t="s">
        <v>527</v>
      </c>
      <c r="AP11" s="287" t="s">
        <v>527</v>
      </c>
      <c r="AQ11" s="288">
        <v>5136</v>
      </c>
      <c r="AR11" s="289" t="s">
        <v>527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528</v>
      </c>
      <c r="AL12" s="1181"/>
      <c r="AM12" s="1181"/>
      <c r="AN12" s="1182"/>
      <c r="AO12" s="287" t="s">
        <v>527</v>
      </c>
      <c r="AP12" s="287" t="s">
        <v>527</v>
      </c>
      <c r="AQ12" s="288" t="s">
        <v>527</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529</v>
      </c>
      <c r="AL13" s="1181"/>
      <c r="AM13" s="1181"/>
      <c r="AN13" s="1182"/>
      <c r="AO13" s="287" t="s">
        <v>527</v>
      </c>
      <c r="AP13" s="287" t="s">
        <v>527</v>
      </c>
      <c r="AQ13" s="288">
        <v>6255</v>
      </c>
      <c r="AR13" s="289" t="s">
        <v>527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530</v>
      </c>
      <c r="AL14" s="1181"/>
      <c r="AM14" s="1181"/>
      <c r="AN14" s="1182"/>
      <c r="AO14" s="287">
        <v>10431</v>
      </c>
      <c r="AP14" s="287">
        <v>1597</v>
      </c>
      <c r="AQ14" s="288">
        <v>3424</v>
      </c>
      <c r="AR14" s="289">
        <v>-53.4</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531</v>
      </c>
      <c r="AL15" s="1184"/>
      <c r="AM15" s="1184"/>
      <c r="AN15" s="1185"/>
      <c r="AO15" s="287">
        <v>-78193</v>
      </c>
      <c r="AP15" s="287">
        <v>-11973</v>
      </c>
      <c r="AQ15" s="288">
        <v>-13292</v>
      </c>
      <c r="AR15" s="289">
        <v>-9.9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190</v>
      </c>
      <c r="AL16" s="1184"/>
      <c r="AM16" s="1184"/>
      <c r="AN16" s="1185"/>
      <c r="AO16" s="287">
        <v>1212843</v>
      </c>
      <c r="AP16" s="287">
        <v>185706</v>
      </c>
      <c r="AQ16" s="288">
        <v>189976</v>
      </c>
      <c r="AR16" s="289">
        <v>-2.2000000000000002</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532</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533</v>
      </c>
      <c r="AP20" s="296" t="s">
        <v>534</v>
      </c>
      <c r="AQ20" s="297" t="s">
        <v>535</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536</v>
      </c>
      <c r="AL21" s="1187"/>
      <c r="AM21" s="1187"/>
      <c r="AN21" s="1188"/>
      <c r="AO21" s="300">
        <v>16.23</v>
      </c>
      <c r="AP21" s="301">
        <v>16.39</v>
      </c>
      <c r="AQ21" s="302">
        <v>-0.16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537</v>
      </c>
      <c r="AL22" s="1187"/>
      <c r="AM22" s="1187"/>
      <c r="AN22" s="1188"/>
      <c r="AO22" s="305">
        <v>94.7</v>
      </c>
      <c r="AP22" s="306">
        <v>95.8</v>
      </c>
      <c r="AQ22" s="307">
        <v>-1.1000000000000001</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538</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539</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540</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519</v>
      </c>
      <c r="AP30" s="275"/>
      <c r="AQ30" s="276" t="s">
        <v>520</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521</v>
      </c>
      <c r="AQ31" s="282" t="s">
        <v>522</v>
      </c>
      <c r="AR31" s="283" t="s">
        <v>523</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541</v>
      </c>
      <c r="AL32" s="1195"/>
      <c r="AM32" s="1195"/>
      <c r="AN32" s="1196"/>
      <c r="AO32" s="315">
        <v>836564</v>
      </c>
      <c r="AP32" s="315">
        <v>128091</v>
      </c>
      <c r="AQ32" s="316">
        <v>115605</v>
      </c>
      <c r="AR32" s="317">
        <v>10.8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542</v>
      </c>
      <c r="AL33" s="1195"/>
      <c r="AM33" s="1195"/>
      <c r="AN33" s="1196"/>
      <c r="AO33" s="315" t="s">
        <v>527</v>
      </c>
      <c r="AP33" s="315" t="s">
        <v>527</v>
      </c>
      <c r="AQ33" s="316">
        <v>170</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543</v>
      </c>
      <c r="AL34" s="1195"/>
      <c r="AM34" s="1195"/>
      <c r="AN34" s="1196"/>
      <c r="AO34" s="315" t="s">
        <v>527</v>
      </c>
      <c r="AP34" s="315" t="s">
        <v>527</v>
      </c>
      <c r="AQ34" s="316">
        <v>200</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544</v>
      </c>
      <c r="AL35" s="1195"/>
      <c r="AM35" s="1195"/>
      <c r="AN35" s="1196"/>
      <c r="AO35" s="315">
        <v>273303</v>
      </c>
      <c r="AP35" s="315">
        <v>41847</v>
      </c>
      <c r="AQ35" s="316">
        <v>23913</v>
      </c>
      <c r="AR35" s="317">
        <v>75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545</v>
      </c>
      <c r="AL36" s="1195"/>
      <c r="AM36" s="1195"/>
      <c r="AN36" s="1196"/>
      <c r="AO36" s="315">
        <v>11360</v>
      </c>
      <c r="AP36" s="315">
        <v>1739</v>
      </c>
      <c r="AQ36" s="316">
        <v>3903</v>
      </c>
      <c r="AR36" s="317">
        <v>-55.4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546</v>
      </c>
      <c r="AL37" s="1195"/>
      <c r="AM37" s="1195"/>
      <c r="AN37" s="1196"/>
      <c r="AO37" s="315">
        <v>2879</v>
      </c>
      <c r="AP37" s="315">
        <v>441</v>
      </c>
      <c r="AQ37" s="316">
        <v>982</v>
      </c>
      <c r="AR37" s="317">
        <v>-55.1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547</v>
      </c>
      <c r="AL38" s="1198"/>
      <c r="AM38" s="1198"/>
      <c r="AN38" s="1199"/>
      <c r="AO38" s="318">
        <v>46</v>
      </c>
      <c r="AP38" s="318">
        <v>7</v>
      </c>
      <c r="AQ38" s="319">
        <v>19</v>
      </c>
      <c r="AR38" s="307">
        <v>-63.2</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548</v>
      </c>
      <c r="AL39" s="1198"/>
      <c r="AM39" s="1198"/>
      <c r="AN39" s="1199"/>
      <c r="AO39" s="315">
        <v>-87740</v>
      </c>
      <c r="AP39" s="315">
        <v>-13434</v>
      </c>
      <c r="AQ39" s="316">
        <v>-4902</v>
      </c>
      <c r="AR39" s="317">
        <v>174.1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549</v>
      </c>
      <c r="AL40" s="1195"/>
      <c r="AM40" s="1195"/>
      <c r="AN40" s="1196"/>
      <c r="AO40" s="315">
        <v>-719075</v>
      </c>
      <c r="AP40" s="315">
        <v>-110102</v>
      </c>
      <c r="AQ40" s="316">
        <v>-94813</v>
      </c>
      <c r="AR40" s="317">
        <v>16.100000000000001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303</v>
      </c>
      <c r="AL41" s="1201"/>
      <c r="AM41" s="1201"/>
      <c r="AN41" s="1202"/>
      <c r="AO41" s="315">
        <v>317337</v>
      </c>
      <c r="AP41" s="315">
        <v>48589</v>
      </c>
      <c r="AQ41" s="316">
        <v>45077</v>
      </c>
      <c r="AR41" s="317">
        <v>7.8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550</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551</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552</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519</v>
      </c>
      <c r="AN49" s="1191" t="s">
        <v>553</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554</v>
      </c>
      <c r="AO50" s="332" t="s">
        <v>555</v>
      </c>
      <c r="AP50" s="333" t="s">
        <v>556</v>
      </c>
      <c r="AQ50" s="334" t="s">
        <v>557</v>
      </c>
      <c r="AR50" s="335" t="s">
        <v>558</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559</v>
      </c>
      <c r="AL51" s="328"/>
      <c r="AM51" s="336">
        <v>1020569</v>
      </c>
      <c r="AN51" s="337">
        <v>142597</v>
      </c>
      <c r="AO51" s="338">
        <v>-22.8</v>
      </c>
      <c r="AP51" s="339">
        <v>202870</v>
      </c>
      <c r="AQ51" s="340">
        <v>20.100000000000001</v>
      </c>
      <c r="AR51" s="341">
        <v>-42.9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560</v>
      </c>
      <c r="AM52" s="344">
        <v>200221</v>
      </c>
      <c r="AN52" s="345">
        <v>27976</v>
      </c>
      <c r="AO52" s="346">
        <v>122.4</v>
      </c>
      <c r="AP52" s="347">
        <v>79735</v>
      </c>
      <c r="AQ52" s="348">
        <v>0.5</v>
      </c>
      <c r="AR52" s="349">
        <v>121.9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561</v>
      </c>
      <c r="AL53" s="328"/>
      <c r="AM53" s="336">
        <v>793344</v>
      </c>
      <c r="AN53" s="337">
        <v>113448</v>
      </c>
      <c r="AO53" s="338">
        <v>-20.399999999999999</v>
      </c>
      <c r="AP53" s="339">
        <v>167497</v>
      </c>
      <c r="AQ53" s="340">
        <v>-17.399999999999999</v>
      </c>
      <c r="AR53" s="341">
        <v>-3</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560</v>
      </c>
      <c r="AM54" s="344">
        <v>533379</v>
      </c>
      <c r="AN54" s="345">
        <v>76273</v>
      </c>
      <c r="AO54" s="346">
        <v>172.6</v>
      </c>
      <c r="AP54" s="347">
        <v>82571</v>
      </c>
      <c r="AQ54" s="348">
        <v>3.6</v>
      </c>
      <c r="AR54" s="349">
        <v>169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562</v>
      </c>
      <c r="AL55" s="328"/>
      <c r="AM55" s="336">
        <v>849371</v>
      </c>
      <c r="AN55" s="337">
        <v>124981</v>
      </c>
      <c r="AO55" s="338">
        <v>10.199999999999999</v>
      </c>
      <c r="AP55" s="339">
        <v>190274</v>
      </c>
      <c r="AQ55" s="340">
        <v>13.6</v>
      </c>
      <c r="AR55" s="341">
        <v>-3.4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560</v>
      </c>
      <c r="AM56" s="344">
        <v>482294</v>
      </c>
      <c r="AN56" s="345">
        <v>70967</v>
      </c>
      <c r="AO56" s="346">
        <v>-7</v>
      </c>
      <c r="AP56" s="347">
        <v>88584</v>
      </c>
      <c r="AQ56" s="348">
        <v>7.3</v>
      </c>
      <c r="AR56" s="349">
        <v>-14.3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563</v>
      </c>
      <c r="AL57" s="328"/>
      <c r="AM57" s="336">
        <v>784072</v>
      </c>
      <c r="AN57" s="337">
        <v>117711</v>
      </c>
      <c r="AO57" s="338">
        <v>-5.8</v>
      </c>
      <c r="AP57" s="339">
        <v>200194</v>
      </c>
      <c r="AQ57" s="340">
        <v>5.2</v>
      </c>
      <c r="AR57" s="341">
        <v>-11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560</v>
      </c>
      <c r="AM58" s="344">
        <v>388306</v>
      </c>
      <c r="AN58" s="345">
        <v>58295</v>
      </c>
      <c r="AO58" s="346">
        <v>-17.899999999999999</v>
      </c>
      <c r="AP58" s="347">
        <v>106422</v>
      </c>
      <c r="AQ58" s="348">
        <v>20.100000000000001</v>
      </c>
      <c r="AR58" s="349">
        <v>-38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564</v>
      </c>
      <c r="AL59" s="328"/>
      <c r="AM59" s="336">
        <v>910151</v>
      </c>
      <c r="AN59" s="337">
        <v>139359</v>
      </c>
      <c r="AO59" s="338">
        <v>18.399999999999999</v>
      </c>
      <c r="AP59" s="339">
        <v>196914</v>
      </c>
      <c r="AQ59" s="340">
        <v>-1.6</v>
      </c>
      <c r="AR59" s="341">
        <v>20</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560</v>
      </c>
      <c r="AM60" s="344">
        <v>309672</v>
      </c>
      <c r="AN60" s="345">
        <v>47416</v>
      </c>
      <c r="AO60" s="346">
        <v>-18.7</v>
      </c>
      <c r="AP60" s="347">
        <v>98966</v>
      </c>
      <c r="AQ60" s="348">
        <v>-7</v>
      </c>
      <c r="AR60" s="349">
        <v>-11.7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565</v>
      </c>
      <c r="AL61" s="350"/>
      <c r="AM61" s="351">
        <v>871501</v>
      </c>
      <c r="AN61" s="352">
        <v>127619</v>
      </c>
      <c r="AO61" s="353">
        <v>-4.0999999999999996</v>
      </c>
      <c r="AP61" s="354">
        <v>191550</v>
      </c>
      <c r="AQ61" s="355">
        <v>4</v>
      </c>
      <c r="AR61" s="341">
        <v>-8.1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560</v>
      </c>
      <c r="AM62" s="344">
        <v>382774</v>
      </c>
      <c r="AN62" s="345">
        <v>56185</v>
      </c>
      <c r="AO62" s="346">
        <v>50.3</v>
      </c>
      <c r="AP62" s="347">
        <v>91256</v>
      </c>
      <c r="AQ62" s="348">
        <v>4.9000000000000004</v>
      </c>
      <c r="AR62" s="349">
        <v>45.4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xhJ25ClgnKIsBfSIcmxBy4rxgkgfgSGBm7C/LS4sv43KDlEnU3NRzNPxX1O9QKCTuiJs2pdoV8tSLZreaaTIaA==" saltValue="UJ1/7ZT9uq9ykyrP/z+2d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2" sqref="A2"/>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567</v>
      </c>
    </row>
    <row r="121" spans="125:125" ht="13.5" hidden="1" customHeight="1" x14ac:dyDescent="0.15">
      <c r="DU121" s="262"/>
    </row>
  </sheetData>
  <sheetProtection algorithmName="SHA-512" hashValue="SgZTjGo8lMlKUaxgjaa2CPDC/msG+JZecKVjxptmeMSGbA8HgxRU/qCOFZxJYLLkggo9i/1DV5hXX3ISVlU4CQ==" saltValue="AfX57MZJLlSy6O/GozQS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568</v>
      </c>
    </row>
  </sheetData>
  <sheetProtection algorithmName="SHA-512" hashValue="k2CoITrRnTqQ0l79VzQriTly9gT4E3FoCYJbosRtLfjfBeovdrNfEdkfUFjT92HV7Hh1rfXyPYrV9cDgCtGO9A==" saltValue="OLVbtFJkRknoR4O5YTHh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03" t="s">
        <v>3</v>
      </c>
      <c r="D47" s="1203"/>
      <c r="E47" s="1204"/>
      <c r="F47" s="11">
        <v>42.22</v>
      </c>
      <c r="G47" s="12">
        <v>40.549999999999997</v>
      </c>
      <c r="H47" s="12">
        <v>41.07</v>
      </c>
      <c r="I47" s="12">
        <v>39.81</v>
      </c>
      <c r="J47" s="13">
        <v>37.54</v>
      </c>
    </row>
    <row r="48" spans="2:10" ht="57.75" customHeight="1" x14ac:dyDescent="0.15">
      <c r="B48" s="14"/>
      <c r="C48" s="1205" t="s">
        <v>4</v>
      </c>
      <c r="D48" s="1205"/>
      <c r="E48" s="1206"/>
      <c r="F48" s="15">
        <v>0.89</v>
      </c>
      <c r="G48" s="16">
        <v>0.76</v>
      </c>
      <c r="H48" s="16">
        <v>0.8</v>
      </c>
      <c r="I48" s="16">
        <v>0.27</v>
      </c>
      <c r="J48" s="17">
        <v>4.62</v>
      </c>
    </row>
    <row r="49" spans="2:10" ht="57.75" customHeight="1" thickBot="1" x14ac:dyDescent="0.2">
      <c r="B49" s="18"/>
      <c r="C49" s="1207" t="s">
        <v>5</v>
      </c>
      <c r="D49" s="1207"/>
      <c r="E49" s="1208"/>
      <c r="F49" s="19" t="s">
        <v>574</v>
      </c>
      <c r="G49" s="20" t="s">
        <v>575</v>
      </c>
      <c r="H49" s="20">
        <v>0.48</v>
      </c>
      <c r="I49" s="20" t="s">
        <v>576</v>
      </c>
      <c r="J49" s="21">
        <v>4.5</v>
      </c>
    </row>
    <row r="50" spans="2:10" x14ac:dyDescent="0.15"/>
  </sheetData>
  <sheetProtection algorithmName="SHA-512" hashValue="ZZm2gtxIV0f9sQ3fM6YPW1N6QmJfqI+5exjEhH9KHokaQq0Z443ZNCNRR58SfgY3PAfrrQl9X/Kk7Z8z+kzR1g==" saltValue="4zWdG9Qhin95tw97XjTV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2023-03-13T08:36:21Z</cp:lastPrinted>
  <dcterms:created xsi:type="dcterms:W3CDTF">2023-02-20T03:30:45Z</dcterms:created>
  <dcterms:modified xsi:type="dcterms:W3CDTF">2023-10-19T23:57:02Z</dcterms:modified>
  <cp:category/>
</cp:coreProperties>
</file>