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60" windowWidth="14940" windowHeight="7875" tabRatio="83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4519" iterate="1" iterateCount="1" iterateDelta="0"/>
</workbook>
</file>

<file path=xl/calcChain.xml><?xml version="1.0" encoding="utf-8"?>
<calcChain xmlns="http://schemas.openxmlformats.org/spreadsheetml/2006/main">
  <c r="BG36" i="9"/>
  <c r="BG35"/>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BE36"/>
  <c r="AM36"/>
  <c r="U36"/>
  <c r="C36"/>
  <c r="CO35"/>
  <c r="BW35"/>
  <c r="BE35"/>
  <c r="AM35"/>
  <c r="U35"/>
  <c r="C35"/>
  <c r="CO34"/>
  <c r="BW34"/>
  <c r="BE34"/>
  <c r="AM34"/>
  <c r="U34"/>
  <c r="C34"/>
  <c r="P67" i="8" l="1"/>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<sst xmlns="http://schemas.openxmlformats.org/spreadsheetml/2006/main" count="1004" uniqueCount="547">
  <si>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</si>
  <si>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</si>
  <si>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</si>
  <si>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</si>
  <si>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</si>
  <si>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</si>
  <si>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</si>
  <si>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</si>
  <si>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</si>
  <si>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</si>
  <si>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</si>
  <si>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</si>
  <si>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</si>
  <si>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</si>
  <si>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</si>
  <si>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</si>
  <si>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</si>
  <si>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</si>
  <si>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</si>
  <si>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</si>
  <si>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</si>
  <si>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</si>
  <si>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</si>
  <si>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</si>
  <si>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</si>
  <si>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</si>
  <si>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</si>
  <si>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</si>
  <si>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</si>
  <si>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</si>
  <si>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</si>
  <si>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</si>
  <si>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</si>
  <si>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</si>
  <si>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</si>
  <si>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</si>
  <si>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</si>
  <si>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</si>
  <si>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</si>
  <si>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</si>
  <si>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</si>
  <si>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</si>
  <si>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</si>
  <si>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</si>
  <si>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</si>
  <si>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</si>
  <si>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</si>
  <si>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</si>
  <si>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</si>
  <si>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</si>
  <si>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</si>
  <si>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</si>
  <si>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</si>
  <si>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</si>
  <si>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</si>
  <si>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</si>
  <si>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</si>
  <si>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</si>
  <si>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</si>
  <si>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</si>
  <si>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</si>
  <si>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</si>
  <si>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</si>
  <si>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</si>
  <si>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</si>
  <si>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</si>
  <si>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</si>
  <si>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</si>
  <si>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</si>
  <si>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</si>
  <si>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</si>
  <si>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</si>
  <si>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</si>
  <si>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</si>
  <si>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</si>
  <si>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</si>
  <si>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</si>
  <si>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</si>
  <si>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</si>
  <si>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羽幌町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</si>
  <si>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</si>
  <si>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</si>
  <si>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</si>
  <si>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</si>
  <si>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</si>
  <si>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</si>
  <si>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</si>
  <si>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</si>
  <si>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</si>
  <si>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</si>
  <si>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</si>
  <si>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</si>
  <si>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</si>
  <si>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</si>
  <si>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</si>
  <si>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</si>
  <si>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</si>
  <si>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</si>
  <si>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</si>
  <si>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</si>
  <si>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</si>
  <si>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</si>
  <si>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</si>
  <si>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</si>
  <si>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</si>
  <si>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</si>
  <si>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</si>
  <si>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</si>
  <si>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</si>
  <si>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</si>
  <si>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</si>
  <si>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</si>
  <si>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</si>
  <si>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</si>
  <si>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</si>
  <si>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</si>
  <si>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</si>
  <si>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</si>
  <si>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</si>
  <si>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</si>
  <si>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</si>
  <si>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</si>
  <si>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</si>
  <si>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</si>
  <si>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</si>
  <si>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</si>
  <si>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</si>
  <si>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</si>
  <si>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</si>
  <si>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</si>
  <si>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</si>
  <si>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</si>
  <si>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</si>
  <si>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</si>
  <si>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</si>
  <si>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</si>
  <si>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</si>
  <si>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</si>
  <si>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</si>
  <si>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</si>
  <si>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</si>
  <si>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</si>
  <si>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</si>
  <si>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</si>
  <si>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</si>
  <si>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</si>
  <si>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</si>
  <si>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</si>
  <si>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</si>
  <si>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</si>
  <si>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</si>
  <si>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</si>
  <si>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</si>
  <si>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</si>
  <si>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</si>
  <si>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</si>
  <si>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</si>
  <si>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</si>
  <si>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</si>
  <si>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</si>
  <si>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</si>
  <si>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</si>
  <si>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</si>
  <si>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</si>
  <si>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</si>
  <si>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</si>
  <si>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</si>
  <si>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</si>
  <si>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</si>
  <si>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</si>
  <si>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</si>
  <si>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</si>
  <si>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</si>
  <si>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</si>
  <si>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</si>
  <si>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</si>
  <si>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</si>
  <si>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</si>
  <si>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</si>
  <si>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</si>
  <si>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</si>
  <si>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</si>
  <si>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</si>
  <si>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</si>
  <si>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</si>
  <si>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</si>
  <si>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</si>
  <si>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</si>
  <si>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</si>
  <si>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</si>
  <si>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</si>
  <si>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</si>
  <si>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</si>
  <si>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</si>
  <si>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北海道羽幌町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</si>
  <si>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</si>
  <si>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</si>
  <si>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</si>
  <si>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</si>
  <si>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</si>
  <si>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</si>
  <si>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</si>
  <si>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</si>
  <si>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</si>
  <si>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</si>
  <si>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</si>
  <si>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</si>
  <si>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</si>
  <si>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</si>
  <si>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</si>
  <si>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</si>
  <si>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</si>
  <si>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</si>
  <si>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</si>
  <si>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</si>
  <si>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</si>
  <si>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</si>
  <si>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</si>
  <si>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</si>
  <si>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</si>
  <si>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</si>
  <si>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</si>
  <si>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</si>
  <si>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</si>
  <si>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</si>
  <si>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</si>
  <si>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</si>
  <si>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</si>
  <si>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</si>
  <si>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</si>
  <si>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</si>
  <si>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</si>
  <si>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</si>
  <si>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</si>
  <si>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</si>
  <si>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</si>
  <si>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</si>
  <si>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</si>
  <si>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</si>
  <si>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</si>
  <si>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</si>
  <si>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</si>
  <si>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</si>
  <si>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</si>
  <si>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</si>
  <si>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</si>
  <si>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</si>
  <si>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</si>
  <si>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</si>
  <si>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</si>
  <si>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</si>
  <si>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</si>
  <si>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</si>
  <si>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</si>
  <si>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</si>
  <si>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</si>
  <si>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</si>
  <si>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</si>
  <si>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</si>
  <si>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</si>
  <si>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</si>
  <si>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</si>
  <si>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</si>
  <si>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</si>
  <si>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</si>
  <si>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</si>
  <si>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</si>
  <si>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</si>
  <si>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</si>
  <si>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</si>
  <si>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</si>
  <si>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</si>
  <si>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</si>
  <si>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</si>
  <si>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</si>
  <si>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</si>
  <si>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</si>
  <si>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</si>
  <si>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</si>
  <si>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</si>
  <si>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</si>
  <si>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</si>
  <si>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</si>
  <si>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</si>
  <si>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</si>
  <si>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</si>
  <si>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</si>
  <si>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</si>
  <si>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</si>
  <si>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</si>
  <si>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</si>
  <si>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</si>
  <si>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</si>
  <si>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</si>
  <si>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</si>
  <si>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</si>
  <si>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</si>
  <si>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</si>
  <si>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</si>
  <si>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</si>
  <si>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</si>
  <si>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</si>
  <si>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</si>
  <si>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</si>
  <si>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</si>
  <si>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</si>
  <si>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</si>
  <si>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</si>
  <si>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</si>
  <si>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</si>
  <si>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</si>
  <si>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</si>
  <si>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</si>
  <si>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</si>
  <si>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</si>
  <si>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</si>
  <si>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簡易水道</t>
    <phoneticPr fontId="5"/>
  </si>
  <si>
    <t>被保険者数(人)</t>
  </si>
  <si>
    <t>　繰出金</t>
    <phoneticPr fontId="5"/>
  </si>
  <si>
    <t>港湾整備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</si>
  <si>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</si>
  <si>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</si>
  <si>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</si>
  <si>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</si>
  <si>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</si>
  <si>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</si>
  <si>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</si>
  <si>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</si>
  <si>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</si>
  <si>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</si>
  <si>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</si>
  <si>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</si>
  <si>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</si>
  <si>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</si>
  <si>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</si>
  <si>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</si>
  <si>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</si>
  <si>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</si>
  <si>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</si>
  <si>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</si>
  <si>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</si>
  <si>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</si>
  <si>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</si>
  <si>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</si>
  <si>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北海道羽幌町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</si>
  <si>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</si>
  <si>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</si>
  <si>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</si>
  <si>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</si>
  <si>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</si>
  <si>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</si>
  <si>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</si>
  <si>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</si>
  <si>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</si>
  <si>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</si>
  <si>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</si>
  <si>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</si>
  <si>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</si>
  <si>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</si>
  <si>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</si>
  <si>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</si>
  <si>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</si>
  <si>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</si>
  <si>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</si>
  <si>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</si>
  <si>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</si>
  <si>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</si>
  <si>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</si>
  <si>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</si>
  <si>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</si>
  <si>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</si>
  <si>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</si>
  <si>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</si>
  <si>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</si>
  <si>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</si>
  <si>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</si>
  <si>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</si>
  <si>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</si>
  <si>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</si>
  <si>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</si>
  <si>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</si>
  <si>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</si>
  <si>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</si>
  <si>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</si>
  <si>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</si>
  <si>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</si>
  <si>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港湾上屋事業特別会計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</si>
  <si>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</si>
  <si>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</si>
  <si>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</si>
  <si>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</si>
  <si>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</si>
  <si>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</si>
  <si>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</si>
  <si>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</si>
  <si>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</si>
  <si>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</si>
  <si>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</si>
  <si>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</si>
  <si>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</si>
  <si>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</si>
  <si>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</si>
  <si>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</si>
  <si>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</si>
  <si>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</si>
  <si>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</si>
  <si>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</si>
  <si>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</si>
  <si>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</si>
  <si>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</si>
  <si>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</si>
  <si>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</si>
  <si>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</si>
  <si>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</si>
  <si>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</si>
  <si>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</si>
  <si>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</si>
  <si>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</si>
  <si>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</si>
  <si>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</si>
  <si>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</si>
  <si>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</si>
  <si>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</si>
  <si>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</si>
  <si>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</si>
  <si>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</si>
  <si>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</si>
  <si>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</si>
  <si>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</si>
  <si>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</si>
  <si>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</si>
  <si>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</si>
  <si>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</si>
  <si>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</si>
  <si>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</si>
  <si>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</si>
  <si>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</si>
  <si>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</si>
  <si>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</si>
  <si>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</si>
  <si>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</si>
  <si>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</si>
  <si>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</si>
  <si>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</si>
  <si>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</si>
  <si>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</si>
  <si>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</si>
  <si>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</si>
  <si>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</si>
  <si>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</si>
  <si>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</si>
  <si>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</si>
  <si>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</si>
  <si>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</si>
  <si>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</si>
  <si>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</si>
  <si>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</si>
  <si>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</si>
  <si>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</si>
  <si>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</si>
  <si>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</si>
  <si>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</si>
  <si>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</si>
  <si>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</si>
  <si>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</si>
  <si>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</si>
  <si>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</si>
  <si>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</si>
  <si>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</si>
  <si>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</si>
  <si>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</si>
  <si>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</si>
  <si>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</si>
  <si>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</si>
  <si>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</si>
  <si>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</si>
  <si>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</si>
  <si>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</si>
  <si>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</si>
  <si>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</si>
  <si>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</si>
  <si>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</si>
  <si>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</si>
  <si>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</si>
  <si>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</si>
  <si>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</si>
  <si>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</si>
  <si>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</si>
  <si>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</si>
  <si>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</si>
  <si>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</si>
  <si>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</si>
  <si>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</si>
  <si>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</si>
  <si>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</si>
  <si>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</si>
  <si>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</si>
  <si>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</si>
  <si>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</si>
  <si>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</si>
  <si>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</si>
  <si>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</si>
  <si>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</si>
  <si>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</si>
  <si>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</si>
  <si>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</si>
  <si>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</si>
  <si>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</si>
  <si>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</si>
  <si>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</si>
  <si>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</si>
  <si>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</si>
  <si>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</si>
  <si>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</si>
  <si>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</si>
  <si>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</si>
  <si>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</si>
  <si>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</si>
  <si>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</si>
  <si>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</si>
  <si>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</si>
  <si>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2.81</t>
  </si>
  <si>
    <t>一般会計</t>
  </si>
  <si>
    <t>水道事業会計</t>
  </si>
  <si>
    <t>介護保険事業特別会計</t>
  </si>
  <si>
    <t>国民健康保険事業特別会計</t>
  </si>
  <si>
    <t>簡易水道事業特別会計</t>
  </si>
  <si>
    <t>後期高齢者医療特別会計</t>
  </si>
  <si>
    <t>下水道事業特別会計</t>
  </si>
  <si>
    <t>港湾上屋事業特別会計</t>
  </si>
  <si>
    <t>その他会計（赤字）</t>
  </si>
  <si>
    <t>その他会計（黒字）</t>
  </si>
  <si>
    <t>羽幌町外２町村衛生施設組合</t>
    <rPh sb="0" eb="2">
      <t>ハボロ</t>
    </rPh>
    <rPh sb="2" eb="4">
      <t>チョウガイ</t>
    </rPh>
    <rPh sb="5" eb="7">
      <t>チョウソン</t>
    </rPh>
    <rPh sb="7" eb="9">
      <t>エイセイ</t>
    </rPh>
    <rPh sb="9" eb="11">
      <t>シセツ</t>
    </rPh>
    <rPh sb="11" eb="13">
      <t>クミアイ</t>
    </rPh>
    <phoneticPr fontId="2"/>
  </si>
  <si>
    <t>北留萌消防組合</t>
    <rPh sb="0" eb="1">
      <t>キタ</t>
    </rPh>
    <rPh sb="1" eb="3">
      <t>ルモイ</t>
    </rPh>
    <rPh sb="3" eb="5">
      <t>ショウボウ</t>
    </rPh>
    <rPh sb="5" eb="7">
      <t>クミアイ</t>
    </rPh>
    <phoneticPr fontId="2"/>
  </si>
  <si>
    <t>ハートタウンはぼろ</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</si>
  <si>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</si>
  <si>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</si>
  <si>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</si>
  <si>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</si>
  <si>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</si>
  <si>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</si>
  <si>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</si>
  <si>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</si>
  <si>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</si>
  <si>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</si>
  <si>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</si>
  <si>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費比率、将来負担比率ともに、平成27年度では、類似団体と比較して高くなっているが、数値としては低い水準で推移し、適正な状況を維持している。これは、これまでの財政運営に係る基本方針において、交付税補てんの無い地方債の新規発行を最小限にとどめてきたためである。今後は、公共施設の老朽化対策に伴う大規模施設の建替えや大規模改修が複数予定されていることから、実質公債費比率が上昇していくことが考えられるため、これまで以上に公債費の適正化に取り組んでいく必要がある。</t>
    <rPh sb="9" eb="11">
      <t>ショウライ</t>
    </rPh>
    <rPh sb="11" eb="13">
      <t>フタン</t>
    </rPh>
    <rPh sb="13" eb="15">
      <t>ヒリツ</t>
    </rPh>
    <rPh sb="19" eb="21">
      <t>ヘイセイ</t>
    </rPh>
    <rPh sb="23" eb="25">
      <t>ネンド</t>
    </rPh>
    <rPh sb="37" eb="38">
      <t>タカ</t>
    </rPh>
    <rPh sb="46" eb="48">
      <t>スウチ</t>
    </rPh>
    <rPh sb="52" eb="53">
      <t>ヒク</t>
    </rPh>
    <rPh sb="54" eb="56">
      <t>スイジュン</t>
    </rPh>
    <rPh sb="57" eb="59">
      <t>スイイ</t>
    </rPh>
    <rPh sb="61" eb="63">
      <t>テキセイ</t>
    </rPh>
    <rPh sb="64" eb="66">
      <t>ジョウキョウ</t>
    </rPh>
    <rPh sb="67" eb="69">
      <t>イジ</t>
    </rPh>
    <rPh sb="92" eb="94">
      <t>ホウシン</t>
    </rPh>
    <rPh sb="99" eb="102">
      <t>コウフゼイ</t>
    </rPh>
    <rPh sb="102" eb="103">
      <t>ホ</t>
    </rPh>
    <rPh sb="106" eb="107">
      <t>ナ</t>
    </rPh>
    <rPh sb="108" eb="111">
      <t>チホウサイ</t>
    </rPh>
    <rPh sb="117" eb="120">
      <t>サイショウゲン</t>
    </rPh>
    <rPh sb="133" eb="135">
      <t>コンゴ</t>
    </rPh>
    <rPh sb="137" eb="139">
      <t>コウキョウ</t>
    </rPh>
    <rPh sb="139" eb="141">
      <t>シセツ</t>
    </rPh>
    <rPh sb="142" eb="145">
      <t>ロウキュウカ</t>
    </rPh>
    <rPh sb="145" eb="147">
      <t>タイサク</t>
    </rPh>
    <rPh sb="148" eb="149">
      <t>トモナ</t>
    </rPh>
    <rPh sb="150" eb="153">
      <t>ダイキボ</t>
    </rPh>
    <rPh sb="153" eb="155">
      <t>シセツ</t>
    </rPh>
    <rPh sb="156" eb="158">
      <t>タテカ</t>
    </rPh>
    <rPh sb="160" eb="163">
      <t>ダイキボ</t>
    </rPh>
    <rPh sb="163" eb="165">
      <t>カイシュウ</t>
    </rPh>
    <rPh sb="166" eb="167">
      <t>フク</t>
    </rPh>
    <rPh sb="167" eb="168">
      <t>スウ</t>
    </rPh>
    <rPh sb="168" eb="170">
      <t>ヨテイ</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</si>
</sst>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50177</c:v>
                </c:pt>
                <c:pt idx="1">
                  <c:v>119237</c:v>
                </c:pt>
                <c:pt idx="2">
                  <c:v>95507</c:v>
                </c:pt>
                <c:pt idx="3">
                  <c:v>85597</c:v>
                </c:pt>
                <c:pt idx="4">
                  <c:v>83396</c:v>
                </c:pt>
              </c:numCache>
            </c:numRef>
          </c:val>
        </c:ser>
        <c:marker val="1"/>
        <c:axId val="81573376"/>
        <c:axId val="81575296"/>
      </c:lineChart>
      <c:catAx>
        <c:axId val="8157337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575296"/>
        <c:crosses val="autoZero"/>
        <c:auto val="1"/>
        <c:lblAlgn val="ctr"/>
        <c:lblOffset val="100"/>
        <c:tickLblSkip val="1"/>
        <c:tickMarkSkip val="1"/>
      </c:catAx>
      <c:valAx>
        <c:axId val="81575296"/>
        <c:scaling>
          <c:orientation val="minMax"/>
          <c:max val="22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57337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01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3.81</c:v>
                </c:pt>
                <c:pt idx="1">
                  <c:v>2.58</c:v>
                </c:pt>
                <c:pt idx="2">
                  <c:v>5.19</c:v>
                </c:pt>
                <c:pt idx="3">
                  <c:v>1.87</c:v>
                </c:pt>
                <c:pt idx="4">
                  <c:v>9.59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25.57</c:v>
                </c:pt>
                <c:pt idx="1">
                  <c:v>31.28</c:v>
                </c:pt>
                <c:pt idx="2">
                  <c:v>32.549999999999997</c:v>
                </c:pt>
                <c:pt idx="3">
                  <c:v>36.090000000000003</c:v>
                </c:pt>
                <c:pt idx="4">
                  <c:v>36.89</c:v>
                </c:pt>
              </c:numCache>
            </c:numRef>
          </c:val>
        </c:ser>
        <c:gapWidth val="250"/>
        <c:overlap val="100"/>
        <c:axId val="113464832"/>
        <c:axId val="11348723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1.19</c:v>
                </c:pt>
                <c:pt idx="1">
                  <c:v>5.01</c:v>
                </c:pt>
                <c:pt idx="2">
                  <c:v>3.93</c:v>
                </c:pt>
                <c:pt idx="3">
                  <c:v>-2.81</c:v>
                </c:pt>
                <c:pt idx="4">
                  <c:v>8.67</c:v>
                </c:pt>
              </c:numCache>
            </c:numRef>
          </c:val>
        </c:ser>
        <c:marker val="1"/>
        <c:axId val="113464832"/>
        <c:axId val="113487232"/>
      </c:lineChart>
      <c:catAx>
        <c:axId val="11346483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487232"/>
        <c:crosses val="autoZero"/>
        <c:auto val="1"/>
        <c:lblAlgn val="ctr"/>
        <c:lblOffset val="100"/>
        <c:tickLblSkip val="1"/>
        <c:tickMarkSkip val="1"/>
      </c:catAx>
      <c:valAx>
        <c:axId val="11348723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648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港湾上屋事業特別会計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0.14000000000000001</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0.06</c:v>
                </c:pt>
                <c:pt idx="4">
                  <c:v>#N/A</c:v>
                </c:pt>
                <c:pt idx="5">
                  <c:v>0.04</c:v>
                </c:pt>
                <c:pt idx="6">
                  <c:v>#N/A</c:v>
                </c:pt>
                <c:pt idx="7">
                  <c:v>0.06</c:v>
                </c:pt>
                <c:pt idx="8">
                  <c:v>#N/A</c:v>
                </c:pt>
                <c:pt idx="9">
                  <c:v>0.05</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0.03</c:v>
                </c:pt>
                <c:pt idx="2">
                  <c:v>#N/A</c:v>
                </c:pt>
                <c:pt idx="3">
                  <c:v>0</c:v>
                </c:pt>
                <c:pt idx="4">
                  <c:v>#N/A</c:v>
                </c:pt>
                <c:pt idx="5">
                  <c:v>0</c:v>
                </c:pt>
                <c:pt idx="6">
                  <c:v>#N/A</c:v>
                </c:pt>
                <c:pt idx="7">
                  <c:v>0.27</c:v>
                </c:pt>
                <c:pt idx="8">
                  <c:v>#N/A</c:v>
                </c:pt>
                <c:pt idx="9">
                  <c:v>0.74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11.26</c:v>
                </c:pt>
                <c:pt idx="2">
                  <c:v>#N/A</c:v>
                </c:pt>
                <c:pt idx="3">
                  <c:v>6.52</c:v>
                </c:pt>
                <c:pt idx="4">
                  <c:v>#N/A</c:v>
                </c:pt>
                <c:pt idx="5">
                  <c:v>7.17</c:v>
                </c:pt>
                <c:pt idx="6">
                  <c:v>#N/A</c:v>
                </c:pt>
                <c:pt idx="7">
                  <c:v>7.93</c:v>
                </c:pt>
                <c:pt idx="8">
                  <c:v>#N/A</c:v>
                </c:pt>
                <c:pt idx="9">
                  <c:v>8.69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3.8</c:v>
                </c:pt>
                <c:pt idx="2">
                  <c:v>#N/A</c:v>
                </c:pt>
                <c:pt idx="3">
                  <c:v>2.58</c:v>
                </c:pt>
                <c:pt idx="4">
                  <c:v>#N/A</c:v>
                </c:pt>
                <c:pt idx="5">
                  <c:v>5.18</c:v>
                </c:pt>
                <c:pt idx="6">
                  <c:v>#N/A</c:v>
                </c:pt>
                <c:pt idx="7">
                  <c:v>1.86</c:v>
                </c:pt>
                <c:pt idx="8">
                  <c:v>#N/A</c:v>
                </c:pt>
                <c:pt idx="9">
                  <c:v>9.59</c:v>
                </c:pt>
              </c:numCache>
            </c:numRef>
          </c:val>
        </c:ser>
        <c:overlap val="100"/>
        <c:axId val="92087808"/>
        <c:axId val="92089344"/>
      </c:barChart>
      <c:catAx>
        <c:axId val="920878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089344"/>
        <c:crosses val="autoZero"/>
        <c:auto val="1"/>
        <c:lblAlgn val="ctr"/>
        <c:lblOffset val="100"/>
        <c:tickLblSkip val="1"/>
        <c:tickMarkSkip val="1"/>
      </c:catAx>
      <c:valAx>
        <c:axId val="9208934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8780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11E-2"/>
          <c:y val="8.7976539589442848E-2"/>
          <c:w val="0.90356317136844122"/>
          <c:h val="0.639296187683286"/>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912</c:v>
                </c:pt>
                <c:pt idx="5">
                  <c:v>864</c:v>
                </c:pt>
                <c:pt idx="8">
                  <c:v>911</c:v>
                </c:pt>
                <c:pt idx="11">
                  <c:v>911</c:v>
                </c:pt>
                <c:pt idx="14">
                  <c:v>820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c:v>
                </c:pt>
                <c:pt idx="3">
                  <c:v>4</c:v>
                </c:pt>
                <c:pt idx="6">
                  <c:v>5</c:v>
                </c:pt>
                <c:pt idx="9">
                  <c:v>7</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143</c:v>
                </c:pt>
                <c:pt idx="3">
                  <c:v>135</c:v>
                </c:pt>
                <c:pt idx="6">
                  <c:v>125</c:v>
                </c:pt>
                <c:pt idx="9">
                  <c:v>130</c:v>
                </c:pt>
                <c:pt idx="12">
                  <c:v>130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282</c:v>
                </c:pt>
                <c:pt idx="3">
                  <c:v>283</c:v>
                </c:pt>
                <c:pt idx="6">
                  <c:v>318</c:v>
                </c:pt>
                <c:pt idx="9">
                  <c:v>301</c:v>
                </c:pt>
                <c:pt idx="12">
                  <c:v>281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882</c:v>
                </c:pt>
                <c:pt idx="3">
                  <c:v>818</c:v>
                </c:pt>
                <c:pt idx="6">
                  <c:v>791</c:v>
                </c:pt>
                <c:pt idx="9">
                  <c:v>772</c:v>
                </c:pt>
                <c:pt idx="12">
                  <c:v>687</c:v>
                </c:pt>
              </c:numCache>
            </c:numRef>
          </c:val>
        </c:ser>
        <c:gapWidth val="100"/>
        <c:overlap val="100"/>
        <c:axId val="40032128"/>
        <c:axId val="4003840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397</c:v>
                </c:pt>
                <c:pt idx="2">
                  <c:v>#N/A</c:v>
                </c:pt>
                <c:pt idx="3">
                  <c:v>#N/A</c:v>
                </c:pt>
                <c:pt idx="4">
                  <c:v>376</c:v>
                </c:pt>
                <c:pt idx="5">
                  <c:v>#N/A</c:v>
                </c:pt>
                <c:pt idx="6">
                  <c:v>#N/A</c:v>
                </c:pt>
                <c:pt idx="7">
                  <c:v>328</c:v>
                </c:pt>
                <c:pt idx="8">
                  <c:v>#N/A</c:v>
                </c:pt>
                <c:pt idx="9">
                  <c:v>#N/A</c:v>
                </c:pt>
                <c:pt idx="10">
                  <c:v>299</c:v>
                </c:pt>
                <c:pt idx="11">
                  <c:v>#N/A</c:v>
                </c:pt>
                <c:pt idx="12">
                  <c:v>#N/A</c:v>
                </c:pt>
                <c:pt idx="13">
                  <c:v>285</c:v>
                </c:pt>
                <c:pt idx="14">
                  <c:v>#N/A</c:v>
                </c:pt>
              </c:numCache>
            </c:numRef>
          </c:val>
        </c:ser>
        <c:marker val="1"/>
        <c:axId val="40032128"/>
        <c:axId val="40038400"/>
      </c:lineChart>
      <c:catAx>
        <c:axId val="400321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38400"/>
        <c:crosses val="autoZero"/>
        <c:auto val="1"/>
        <c:lblAlgn val="ctr"/>
        <c:lblOffset val="100"/>
        <c:tickLblSkip val="1"/>
        <c:tickMarkSkip val="1"/>
      </c:catAx>
      <c:valAx>
        <c:axId val="4003840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321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51"/>
          <c:h val="0.589182127738553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7227</c:v>
                </c:pt>
                <c:pt idx="5">
                  <c:v>6976</c:v>
                </c:pt>
                <c:pt idx="8">
                  <c:v>6669</c:v>
                </c:pt>
                <c:pt idx="11">
                  <c:v>6473</c:v>
                </c:pt>
                <c:pt idx="14">
                  <c:v>6528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1162</c:v>
                </c:pt>
                <c:pt idx="5">
                  <c:v>1060</c:v>
                </c:pt>
                <c:pt idx="8">
                  <c:v>1035</c:v>
                </c:pt>
                <c:pt idx="11">
                  <c:v>970</c:v>
                </c:pt>
                <c:pt idx="14">
                  <c:v>918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3134</c:v>
                </c:pt>
                <c:pt idx="5">
                  <c:v>3294</c:v>
                </c:pt>
                <c:pt idx="8">
                  <c:v>3358</c:v>
                </c:pt>
                <c:pt idx="11">
                  <c:v>3403</c:v>
                </c:pt>
                <c:pt idx="14">
                  <c:v>3432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1841</c:v>
                </c:pt>
                <c:pt idx="3">
                  <c:v>1842</c:v>
                </c:pt>
                <c:pt idx="6">
                  <c:v>1785</c:v>
                </c:pt>
                <c:pt idx="9">
                  <c:v>1688</c:v>
                </c:pt>
                <c:pt idx="12">
                  <c:v>1639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707</c:v>
                </c:pt>
                <c:pt idx="3">
                  <c:v>618</c:v>
                </c:pt>
                <c:pt idx="6">
                  <c:v>523</c:v>
                </c:pt>
                <c:pt idx="9">
                  <c:v>396</c:v>
                </c:pt>
                <c:pt idx="12">
                  <c:v>282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2918</c:v>
                </c:pt>
                <c:pt idx="3">
                  <c:v>2771</c:v>
                </c:pt>
                <c:pt idx="6">
                  <c:v>2518</c:v>
                </c:pt>
                <c:pt idx="9">
                  <c:v>2336</c:v>
                </c:pt>
                <c:pt idx="12">
                  <c:v>3004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6534</c:v>
                </c:pt>
                <c:pt idx="3">
                  <c:v>6274</c:v>
                </c:pt>
                <c:pt idx="6">
                  <c:v>6069</c:v>
                </c:pt>
                <c:pt idx="9">
                  <c:v>6002</c:v>
                </c:pt>
                <c:pt idx="12">
                  <c:v>6100</c:v>
                </c:pt>
              </c:numCache>
            </c:numRef>
          </c:val>
        </c:ser>
        <c:gapWidth val="100"/>
        <c:overlap val="100"/>
        <c:axId val="38165120"/>
        <c:axId val="3817548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478</c:v>
                </c:pt>
                <c:pt idx="2">
                  <c:v>#N/A</c:v>
                </c:pt>
                <c:pt idx="3">
                  <c:v>#N/A</c:v>
                </c:pt>
                <c:pt idx="4">
                  <c:v>176</c:v>
                </c:pt>
                <c:pt idx="5">
                  <c:v>#N/A</c:v>
                </c:pt>
                <c:pt idx="6">
                  <c:v>#N/A</c:v>
                </c:pt>
                <c:pt idx="7">
                  <c:v>0</c:v>
                </c:pt>
                <c:pt idx="8">
                  <c:v>#N/A</c:v>
                </c:pt>
                <c:pt idx="9">
                  <c:v>#N/A</c:v>
                </c:pt>
                <c:pt idx="10">
                  <c:v>0</c:v>
                </c:pt>
                <c:pt idx="11">
                  <c:v>#N/A</c:v>
                </c:pt>
                <c:pt idx="12">
                  <c:v>#N/A</c:v>
                </c:pt>
                <c:pt idx="13">
                  <c:v>148</c:v>
                </c:pt>
                <c:pt idx="14">
                  <c:v>#N/A</c:v>
                </c:pt>
              </c:numCache>
            </c:numRef>
          </c:val>
        </c:ser>
        <c:marker val="1"/>
        <c:axId val="38165120"/>
        <c:axId val="38175488"/>
      </c:lineChart>
      <c:catAx>
        <c:axId val="381651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175488"/>
        <c:crosses val="autoZero"/>
        <c:auto val="1"/>
        <c:lblAlgn val="ctr"/>
        <c:lblOffset val="100"/>
        <c:tickLblSkip val="1"/>
        <c:tickMarkSkip val="1"/>
      </c:catAx>
      <c:valAx>
        <c:axId val="3817548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6512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8"/>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46175744"/>
        <c:axId val="46177664"/>
      </c:scatterChart>
      <c:valAx>
        <c:axId val="46175744"/>
        <c:scaling>
          <c:orientation val="minMax"/>
        </c:scaling>
        <c:axPos val="b"/>
        <c:title>
          <c:tx>
            <c:rich>
              <a:bodyPr/>
              <a:lstStyle/>
              <a:p>
                <a:pPr>
                  <a:defRPr/>
                </a:pPr>
                <a:r>
                  <a:rPr lang="ja-JP" altLang="en-US" sz="1050" b="0"/>
                  <a:t>有形固定資産減価償却率</a:t>
                </a:r>
              </a:p>
            </c:rich>
          </c:tx>
          <c:layout>
            <c:manualLayout>
              <c:xMode val="edge"/>
              <c:yMode val="edge"/>
              <c:x val="0.41341553300957246"/>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77664"/>
        <c:crosses val="autoZero"/>
        <c:crossBetween val="midCat"/>
      </c:valAx>
      <c:valAx>
        <c:axId val="4617766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4617574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9"/>
          <c:y val="4.7118521949462332E-2"/>
          <c:w val="0.84704431781868683"/>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13</c:v>
                </c:pt>
                <c:pt idx="1">
                  <c:v>12.2</c:v>
                </c:pt>
                <c:pt idx="2">
                  <c:v>11.4</c:v>
                </c:pt>
                <c:pt idx="3">
                  <c:v>10.4</c:v>
                </c:pt>
                <c:pt idx="4">
                  <c:v>9.5</c:v>
                </c:pt>
              </c:numCache>
            </c:numRef>
          </c:xVal>
          <c:yVal>
            <c:numRef>
              <c:f>公会計指標分析・財政指標組合せ分析表!$K$73:$O$73</c:f>
              <c:numCache>
                <c:formatCode>#,##0.0;"▲ "#,##0.0</c:formatCode>
                <c:ptCount val="5"/>
                <c:pt idx="0">
                  <c:v>15.1</c:v>
                </c:pt>
                <c:pt idx="1">
                  <c:v>5.4</c:v>
                </c:pt>
                <c:pt idx="4">
                  <c:v>4.5</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er>
        <c:axId val="46244224"/>
        <c:axId val="46246144"/>
      </c:scatterChart>
      <c:valAx>
        <c:axId val="46244224"/>
        <c:scaling>
          <c:orientation val="minMax"/>
          <c:max val="13.4"/>
          <c:min val="8.3000000000000007"/>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246144"/>
        <c:crosses val="autoZero"/>
        <c:crossBetween val="midCat"/>
      </c:valAx>
      <c:valAx>
        <c:axId val="46246144"/>
        <c:scaling>
          <c:orientation val="minMax"/>
          <c:max val="24"/>
          <c:min val="-3"/>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46244224"/>
        <c:crosses val="autoZero"/>
        <c:crossBetween val="midCat"/>
        <c:majorUnit val="3"/>
      </c:valAx>
      <c:spPr>
        <a:solidFill>
          <a:srgbClr val="E6FFD5"/>
        </a:solidFill>
        <a:ln w="19050">
          <a:solidFill>
            <a:srgbClr val="000000"/>
          </a:solidFill>
        </a:ln>
      </c:spPr>
    </c:plotArea>
    <c:plotVisOnly val="1"/>
    <c:dispBlanksAs val="gap"/>
  </c:chart>
  <c:spPr>
    <a:noFill/>
    <a:ln>
      <a:noFill/>
    </a:ln>
  </c:spPr>
  <c:printSettings>
    <c:headerFooter/>
    <c:pageMargins b="0.750000000000001" l="0.70000000000000062" r="0.70000000000000062" t="0.75000000000000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latin typeface="+mn-lt"/>
              <a:ea typeface="+mn-ea"/>
              <a:cs typeface="+mn-cs"/>
            </a:rPr>
            <a:t>　元利償還金等は、ここ数年の起債借入額の抑制効果もあり、年々減少傾向となっている。また、起債によって実施する事業においても、過疎対策事業債などの交付税措置のある起債を優先しているため、普通交付税に算入される公債費が相対的に大きくなり、徐々にではあるが、実質公債費比率の分子は健全な方向にむかっていると言えます。今後も、交付税措置率の有利な過疎対策事業債の活用など、 算入公債費等の確保に努め、実質公債費の抑制を図ります。</a:t>
          </a:r>
          <a:endParaRPr lang="ja-JP" sz="13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latin typeface="+mn-lt"/>
              <a:ea typeface="+mn-ea"/>
              <a:cs typeface="+mn-cs"/>
            </a:rPr>
            <a:t>　町が将来負担すべき実質的な負債と言える「一般会計等に係る地方債の現在高」、「公営企業債等繰入見込額」、「退職手当負担見込額」等の将来負担額は、これまで減少傾向にあったが、平成</a:t>
          </a:r>
          <a:r>
            <a:rPr kumimoji="1" lang="en-US" altLang="ja-JP" sz="1300">
              <a:solidFill>
                <a:schemeClr val="dk1"/>
              </a:solidFill>
              <a:latin typeface="+mn-lt"/>
              <a:ea typeface="+mn-ea"/>
              <a:cs typeface="+mn-cs"/>
            </a:rPr>
            <a:t>27</a:t>
          </a:r>
          <a:r>
            <a:rPr kumimoji="1" lang="ja-JP" altLang="en-US" sz="1300">
              <a:solidFill>
                <a:schemeClr val="dk1"/>
              </a:solidFill>
              <a:latin typeface="+mn-lt"/>
              <a:ea typeface="+mn-ea"/>
              <a:cs typeface="+mn-cs"/>
            </a:rPr>
            <a:t>年度は増加している。しかしながら、地方債については、過疎対策事業債など後年度に普通交付税に補てんされるものが多く、 将来負担額に対する補てん率は比較的高い水準を維持しているため、今後も、将来負担額の抑制と充当可能財源等の確保を図り、健全な比率の維持に努める。</a:t>
          </a:r>
          <a:endParaRPr lang="ja-JP" sz="13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0" y="12344400"/>
          <a:ext cx="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0" y="63500"/>
          <a:ext cx="0" cy="26352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北海道羽幌町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7,454
7,447
472.65
6,347,806
5,931,654
382,722
3,989,487
6,100,293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0" y="428625"/>
          <a:ext cx="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0" y="365125"/>
          <a:ext cx="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0" y="428625"/>
          <a:ext cx="0" cy="1016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0" y="542925"/>
          <a:ext cx="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0" y="517525"/>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0" y="479425"/>
          <a:ext cx="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0" y="6318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0" y="4464050"/>
          <a:ext cx="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0" y="4464050"/>
          <a:ext cx="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0" y="71723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0" y="1093470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0" y="7553325"/>
          <a:ext cx="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0" y="7680325"/>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北海道羽幌町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7,454
7,447
472.65
6,347,806
5,931,654
382,722
3,989,487
6,100,293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0" y="19748500"/>
          <a:ext cx="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北海道羽幌町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7,454
7,447
472.65
6,347,806
5,931,654
382,722
3,989,487
6,100,293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0" y="19748500"/>
          <a:ext cx="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北海道羽幌町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7,454
7,447
472.65
6,347,806
5,931,654
382,722
3,989,487
6,100,293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長引く景気低迷による町税の減収や高齢化による扶助費の高止まり等により、 類似団体の平均を下回っている状況である。このことは、自立した財政運営 に必要な体力が十分に備わっている状況になく、財政の硬直化と厳しい財政状況を表しているものである。このため、基幹産業である第１次産業への支援強化や地域活性化に向けた新たな取り組みを進めるなど、活力のあるまちづくりを積極的に展開しつつ、徹底的な行政改革等による歳出の抑制に努めることにより、財政基盤の強化に努めていきます。</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164193</xdr:rowOff>
    </xdr:to>
    <xdr:cxnSp macro="">
      <xdr:nvCxnSpPr>
        <xdr:cNvPr id="69" name="直線コネクタ 68"/>
        <xdr:cNvCxnSpPr/>
      </xdr:nvCxnSpPr>
      <xdr:spPr>
        <a:xfrm flipV="1">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43</xdr:row>
      <xdr:rowOff>164193</xdr:rowOff>
    </xdr:to>
    <xdr:cxnSp macro="">
      <xdr:nvCxnSpPr>
        <xdr:cNvPr id="78" name="直線コネクタ 77"/>
        <xdr:cNvCxnSpPr/>
      </xdr:nvCxnSpPr>
      <xdr:spPr>
        <a:xfrm>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8" name="円/楕円 87"/>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68234</xdr:rowOff>
    </xdr:from>
    <xdr:ext cx="762000" cy="259045"/>
    <xdr:sp macro="" textlink="">
      <xdr:nvSpPr>
        <xdr:cNvPr id="89" name="財政力該当値テキスト"/>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6" name="円/楕円 95"/>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11084</xdr:rowOff>
    </xdr:from>
    <xdr:ext cx="762000" cy="259045"/>
    <xdr:sp macro="" textlink="">
      <xdr:nvSpPr>
        <xdr:cNvPr id="97" name="テキスト ボックス 96"/>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財政構造の弾力性を表す経常収支比率は、類似団体平均を若干下回っている状態であるが、高齢化等による扶助費の高止まりや町税などの経常一般財源の減少により、比較的高い水準で推移しており、財政の硬直化がみられる。このことから、事務事業の見直しを更に進めるとともに、全ての事務事業の優先度を厳しく点検し、優先度の低い事務事業について計画的に廃止・縮小を進めるなど、行財政改革への取組みを通じて義務的経費の削減を図ります。</a:t>
          </a:r>
          <a:endParaRPr lang="ja-JP" sz="1300"/>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157988</xdr:rowOff>
    </xdr:from>
    <xdr:to>
      <xdr:col>7</xdr:col>
      <xdr:colOff>152400</xdr:colOff>
      <xdr:row>62</xdr:row>
      <xdr:rowOff>34798</xdr:rowOff>
    </xdr:to>
    <xdr:cxnSp macro="">
      <xdr:nvCxnSpPr>
        <xdr:cNvPr id="130" name="直線コネクタ 129"/>
        <xdr:cNvCxnSpPr/>
      </xdr:nvCxnSpPr>
      <xdr:spPr>
        <a:xfrm flipV="1">
          <a:off x="4114800" y="1061643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62</xdr:row>
      <xdr:rowOff>34798</xdr:rowOff>
    </xdr:to>
    <xdr:cxnSp macro="">
      <xdr:nvCxnSpPr>
        <xdr:cNvPr id="133" name="直線コネクタ 132"/>
        <xdr:cNvCxnSpPr/>
      </xdr:nvCxnSpPr>
      <xdr:spPr>
        <a:xfrm>
          <a:off x="3225800" y="106502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148336</xdr:rowOff>
    </xdr:from>
    <xdr:to>
      <xdr:col>4</xdr:col>
      <xdr:colOff>482600</xdr:colOff>
      <xdr:row>62</xdr:row>
      <xdr:rowOff>20320</xdr:rowOff>
    </xdr:to>
    <xdr:cxnSp macro="">
      <xdr:nvCxnSpPr>
        <xdr:cNvPr id="136" name="直線コネクタ 135"/>
        <xdr:cNvCxnSpPr/>
      </xdr:nvCxnSpPr>
      <xdr:spPr>
        <a:xfrm>
          <a:off x="2336800" y="1060678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148336</xdr:rowOff>
    </xdr:from>
    <xdr:to>
      <xdr:col>3</xdr:col>
      <xdr:colOff>279400</xdr:colOff>
      <xdr:row>62</xdr:row>
      <xdr:rowOff>73406</xdr:rowOff>
    </xdr:to>
    <xdr:cxnSp macro="">
      <xdr:nvCxnSpPr>
        <xdr:cNvPr id="139" name="直線コネクタ 138"/>
        <xdr:cNvCxnSpPr/>
      </xdr:nvCxnSpPr>
      <xdr:spPr>
        <a:xfrm flipV="1">
          <a:off x="1447800" y="1060678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49" name="円/楕円 148"/>
        <xdr:cNvSpPr/>
      </xdr:nvSpPr>
      <xdr:spPr>
        <a:xfrm>
          <a:off x="4902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123715</xdr:rowOff>
    </xdr:from>
    <xdr:ext cx="762000" cy="259045"/>
    <xdr:sp macro="" textlink="">
      <xdr:nvSpPr>
        <xdr:cNvPr id="150" name="財政構造の弾力性該当値テキスト"/>
        <xdr:cNvSpPr txBox="1"/>
      </xdr:nvSpPr>
      <xdr:spPr>
        <a:xfrm>
          <a:off x="5041900" y="1041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155448</xdr:rowOff>
    </xdr:from>
    <xdr:to>
      <xdr:col>6</xdr:col>
      <xdr:colOff>50800</xdr:colOff>
      <xdr:row>62</xdr:row>
      <xdr:rowOff>85598</xdr:rowOff>
    </xdr:to>
    <xdr:sp macro="" textlink="">
      <xdr:nvSpPr>
        <xdr:cNvPr id="151" name="円/楕円 150"/>
        <xdr:cNvSpPr/>
      </xdr:nvSpPr>
      <xdr:spPr>
        <a:xfrm>
          <a:off x="4064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52" name="テキスト ボックス 151"/>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140970</xdr:rowOff>
    </xdr:from>
    <xdr:to>
      <xdr:col>4</xdr:col>
      <xdr:colOff>533400</xdr:colOff>
      <xdr:row>62</xdr:row>
      <xdr:rowOff>71120</xdr:rowOff>
    </xdr:to>
    <xdr:sp macro="" textlink="">
      <xdr:nvSpPr>
        <xdr:cNvPr id="153" name="円/楕円 152"/>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55897</xdr:rowOff>
    </xdr:from>
    <xdr:ext cx="762000" cy="259045"/>
    <xdr:sp macro="" textlink="">
      <xdr:nvSpPr>
        <xdr:cNvPr id="154" name="テキスト ボックス 153"/>
        <xdr:cNvSpPr txBox="1"/>
      </xdr:nvSpPr>
      <xdr:spPr>
        <a:xfrm>
          <a:off x="2844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97536</xdr:rowOff>
    </xdr:from>
    <xdr:to>
      <xdr:col>3</xdr:col>
      <xdr:colOff>330200</xdr:colOff>
      <xdr:row>62</xdr:row>
      <xdr:rowOff>27686</xdr:rowOff>
    </xdr:to>
    <xdr:sp macro="" textlink="">
      <xdr:nvSpPr>
        <xdr:cNvPr id="155" name="円/楕円 154"/>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12463</xdr:rowOff>
    </xdr:from>
    <xdr:ext cx="762000" cy="259045"/>
    <xdr:sp macro="" textlink="">
      <xdr:nvSpPr>
        <xdr:cNvPr id="156" name="テキスト ボックス 155"/>
        <xdr:cNvSpPr txBox="1"/>
      </xdr:nvSpPr>
      <xdr:spPr>
        <a:xfrm>
          <a:off x="1955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22606</xdr:rowOff>
    </xdr:from>
    <xdr:to>
      <xdr:col>2</xdr:col>
      <xdr:colOff>127000</xdr:colOff>
      <xdr:row>62</xdr:row>
      <xdr:rowOff>124206</xdr:rowOff>
    </xdr:to>
    <xdr:sp macro="" textlink="">
      <xdr:nvSpPr>
        <xdr:cNvPr id="157" name="円/楕円 156"/>
        <xdr:cNvSpPr/>
      </xdr:nvSpPr>
      <xdr:spPr>
        <a:xfrm>
          <a:off x="1397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134383</xdr:rowOff>
    </xdr:from>
    <xdr:ext cx="762000" cy="259045"/>
    <xdr:sp macro="" textlink="">
      <xdr:nvSpPr>
        <xdr:cNvPr id="158" name="テキスト ボックス 157"/>
        <xdr:cNvSpPr txBox="1"/>
      </xdr:nvSpPr>
      <xdr:spPr>
        <a:xfrm>
          <a:off x="1066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[260,329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人件費・物件費等の合計額の人口一人当たりの金額は、年々増加傾向にあり、類似団体平均値との比較では、今年度からそれを上回っている。</a:t>
          </a:r>
          <a:endParaRPr kumimoji="1" lang="en-US" altLang="ja-JP" sz="1300">
            <a:solidFill>
              <a:schemeClr val="dk1"/>
            </a:solidFill>
            <a:latin typeface="+mn-lt"/>
            <a:ea typeface="+mn-ea"/>
            <a:cs typeface="+mn-cs"/>
          </a:endParaRPr>
        </a:p>
        <a:p>
          <a:r>
            <a:rPr kumimoji="1" lang="ja-JP" altLang="en-US" sz="1300" baseline="0">
              <a:solidFill>
                <a:schemeClr val="dk1"/>
              </a:solidFill>
              <a:latin typeface="+mn-lt"/>
              <a:ea typeface="+mn-ea"/>
              <a:cs typeface="+mn-cs"/>
            </a:rPr>
            <a:t>   </a:t>
          </a:r>
          <a:r>
            <a:rPr kumimoji="1" lang="ja-JP" altLang="en-US" sz="1300">
              <a:solidFill>
                <a:schemeClr val="dk1"/>
              </a:solidFill>
              <a:latin typeface="+mn-lt"/>
              <a:ea typeface="+mn-ea"/>
              <a:cs typeface="+mn-cs"/>
            </a:rPr>
            <a:t>これは、離島を含む町内各所にある公共施設の多くが老朽化しており、その施設を維持管理するための物件費や維持補修費が年々増大してきていることなどが主な要因としてあげられる。このため、公共施設の現状、運営状況、利用状況やトータルコスト等を調査・分析し、総合的なマネジメントの視点から効果的かつ効率的な管理運営に努める必要が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138353</xdr:rowOff>
    </xdr:from>
    <xdr:to>
      <xdr:col>7</xdr:col>
      <xdr:colOff>152400</xdr:colOff>
      <xdr:row>84</xdr:row>
      <xdr:rowOff>43656</xdr:rowOff>
    </xdr:to>
    <xdr:cxnSp macro="">
      <xdr:nvCxnSpPr>
        <xdr:cNvPr id="193" name="直線コネクタ 192"/>
        <xdr:cNvCxnSpPr/>
      </xdr:nvCxnSpPr>
      <xdr:spPr>
        <a:xfrm>
          <a:off x="4114800" y="14368703"/>
          <a:ext cx="838200" cy="7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102222</xdr:rowOff>
    </xdr:from>
    <xdr:to>
      <xdr:col>6</xdr:col>
      <xdr:colOff>0</xdr:colOff>
      <xdr:row>83</xdr:row>
      <xdr:rowOff>138353</xdr:rowOff>
    </xdr:to>
    <xdr:cxnSp macro="">
      <xdr:nvCxnSpPr>
        <xdr:cNvPr id="196" name="直線コネクタ 195"/>
        <xdr:cNvCxnSpPr/>
      </xdr:nvCxnSpPr>
      <xdr:spPr>
        <a:xfrm>
          <a:off x="3225800" y="14332572"/>
          <a:ext cx="889000" cy="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62102</xdr:rowOff>
    </xdr:from>
    <xdr:to>
      <xdr:col>4</xdr:col>
      <xdr:colOff>482600</xdr:colOff>
      <xdr:row>83</xdr:row>
      <xdr:rowOff>102222</xdr:rowOff>
    </xdr:to>
    <xdr:cxnSp macro="">
      <xdr:nvCxnSpPr>
        <xdr:cNvPr id="199" name="直線コネクタ 198"/>
        <xdr:cNvCxnSpPr/>
      </xdr:nvCxnSpPr>
      <xdr:spPr>
        <a:xfrm>
          <a:off x="2336800" y="14292452"/>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62102</xdr:rowOff>
    </xdr:from>
    <xdr:to>
      <xdr:col>3</xdr:col>
      <xdr:colOff>279400</xdr:colOff>
      <xdr:row>83</xdr:row>
      <xdr:rowOff>77203</xdr:rowOff>
    </xdr:to>
    <xdr:cxnSp macro="">
      <xdr:nvCxnSpPr>
        <xdr:cNvPr id="202" name="直線コネクタ 201"/>
        <xdr:cNvCxnSpPr/>
      </xdr:nvCxnSpPr>
      <xdr:spPr>
        <a:xfrm flipV="1">
          <a:off x="1447800" y="14292452"/>
          <a:ext cx="889000" cy="1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164306</xdr:rowOff>
    </xdr:from>
    <xdr:to>
      <xdr:col>7</xdr:col>
      <xdr:colOff>203200</xdr:colOff>
      <xdr:row>84</xdr:row>
      <xdr:rowOff>94456</xdr:rowOff>
    </xdr:to>
    <xdr:sp macro="" textlink="">
      <xdr:nvSpPr>
        <xdr:cNvPr id="212" name="円/楕円 211"/>
        <xdr:cNvSpPr/>
      </xdr:nvSpPr>
      <xdr:spPr>
        <a:xfrm>
          <a:off x="4902200" y="1439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136383</xdr:rowOff>
    </xdr:from>
    <xdr:ext cx="762000" cy="259045"/>
    <xdr:sp macro="" textlink="">
      <xdr:nvSpPr>
        <xdr:cNvPr id="213" name="人件費・物件費等の状況該当値テキスト"/>
        <xdr:cNvSpPr txBox="1"/>
      </xdr:nvSpPr>
      <xdr:spPr>
        <a:xfrm>
          <a:off x="5041900" y="1436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260,329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87553</xdr:rowOff>
    </xdr:from>
    <xdr:to>
      <xdr:col>6</xdr:col>
      <xdr:colOff>50800</xdr:colOff>
      <xdr:row>84</xdr:row>
      <xdr:rowOff>17703</xdr:rowOff>
    </xdr:to>
    <xdr:sp macro="" textlink="">
      <xdr:nvSpPr>
        <xdr:cNvPr id="214" name="円/楕円 213"/>
        <xdr:cNvSpPr/>
      </xdr:nvSpPr>
      <xdr:spPr>
        <a:xfrm>
          <a:off x="4064000" y="1431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27880</xdr:rowOff>
    </xdr:from>
    <xdr:ext cx="736600" cy="259045"/>
    <xdr:sp macro="" textlink="">
      <xdr:nvSpPr>
        <xdr:cNvPr id="215" name="テキスト ボックス 214"/>
        <xdr:cNvSpPr txBox="1"/>
      </xdr:nvSpPr>
      <xdr:spPr>
        <a:xfrm>
          <a:off x="3733800" y="1408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241,244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51422</xdr:rowOff>
    </xdr:from>
    <xdr:to>
      <xdr:col>4</xdr:col>
      <xdr:colOff>533400</xdr:colOff>
      <xdr:row>83</xdr:row>
      <xdr:rowOff>153022</xdr:rowOff>
    </xdr:to>
    <xdr:sp macro="" textlink="">
      <xdr:nvSpPr>
        <xdr:cNvPr id="216" name="円/楕円 215"/>
        <xdr:cNvSpPr/>
      </xdr:nvSpPr>
      <xdr:spPr>
        <a:xfrm>
          <a:off x="3175000" y="1428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163199</xdr:rowOff>
    </xdr:from>
    <xdr:ext cx="762000" cy="259045"/>
    <xdr:sp macro="" textlink="">
      <xdr:nvSpPr>
        <xdr:cNvPr id="217" name="テキスト ボックス 216"/>
        <xdr:cNvSpPr txBox="1"/>
      </xdr:nvSpPr>
      <xdr:spPr>
        <a:xfrm>
          <a:off x="2844800" y="1405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232,260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11302</xdr:rowOff>
    </xdr:from>
    <xdr:to>
      <xdr:col>3</xdr:col>
      <xdr:colOff>330200</xdr:colOff>
      <xdr:row>83</xdr:row>
      <xdr:rowOff>112902</xdr:rowOff>
    </xdr:to>
    <xdr:sp macro="" textlink="">
      <xdr:nvSpPr>
        <xdr:cNvPr id="218" name="円/楕円 217"/>
        <xdr:cNvSpPr/>
      </xdr:nvSpPr>
      <xdr:spPr>
        <a:xfrm>
          <a:off x="2286000" y="1424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123079</xdr:rowOff>
    </xdr:from>
    <xdr:ext cx="762000" cy="259045"/>
    <xdr:sp macro="" textlink="">
      <xdr:nvSpPr>
        <xdr:cNvPr id="219" name="テキスト ボックス 218"/>
        <xdr:cNvSpPr txBox="1"/>
      </xdr:nvSpPr>
      <xdr:spPr>
        <a:xfrm>
          <a:off x="1955800" y="1401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222,284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26403</xdr:rowOff>
    </xdr:from>
    <xdr:to>
      <xdr:col>2</xdr:col>
      <xdr:colOff>127000</xdr:colOff>
      <xdr:row>83</xdr:row>
      <xdr:rowOff>128003</xdr:rowOff>
    </xdr:to>
    <xdr:sp macro="" textlink="">
      <xdr:nvSpPr>
        <xdr:cNvPr id="220" name="円/楕円 219"/>
        <xdr:cNvSpPr/>
      </xdr:nvSpPr>
      <xdr:spPr>
        <a:xfrm>
          <a:off x="1397000" y="1425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138180</xdr:rowOff>
    </xdr:from>
    <xdr:ext cx="762000" cy="259045"/>
    <xdr:sp macro="" textlink="">
      <xdr:nvSpPr>
        <xdr:cNvPr id="221" name="テキスト ボックス 220"/>
        <xdr:cNvSpPr txBox="1"/>
      </xdr:nvSpPr>
      <xdr:spPr>
        <a:xfrm>
          <a:off x="1066800" y="1402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226,039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ラスパイレス指数は国の水準を下回る数値となっている。また、水準を超えている年も国の臨時特例措置がなかった場合の参考値では本年同様</a:t>
          </a:r>
          <a:r>
            <a:rPr kumimoji="1" lang="en-US" sz="1300">
              <a:solidFill>
                <a:schemeClr val="dk1"/>
              </a:solidFill>
              <a:latin typeface="+mn-lt"/>
              <a:ea typeface="+mn-ea"/>
              <a:cs typeface="+mn-cs"/>
            </a:rPr>
            <a:t>90</a:t>
          </a:r>
          <a:r>
            <a:rPr kumimoji="1" lang="ja-JP" altLang="en-US" sz="1300">
              <a:solidFill>
                <a:schemeClr val="dk1"/>
              </a:solidFill>
              <a:latin typeface="+mn-lt"/>
              <a:ea typeface="+mn-ea"/>
              <a:cs typeface="+mn-cs"/>
            </a:rPr>
            <a:t>台中盤で推移している。</a:t>
          </a:r>
          <a:endParaRPr lang="ja-JP" sz="1300"/>
        </a:p>
        <a:p>
          <a:r>
            <a:rPr kumimoji="1" lang="ja-JP" altLang="en-US" sz="1300">
              <a:solidFill>
                <a:schemeClr val="dk1"/>
              </a:solidFill>
              <a:latin typeface="+mn-lt"/>
              <a:ea typeface="+mn-ea"/>
              <a:cs typeface="+mn-cs"/>
            </a:rPr>
            <a:t>　職員構成の変化に伴う経験年数階層の変動により、年ごとに数値の増減はあるものの、給与水準の適正化を図っているところであり、類似団体との比較でも同等の水準で推移している。</a:t>
          </a:r>
          <a:endParaRPr lang="ja-JP" sz="13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85</xdr:row>
      <xdr:rowOff>31750</xdr:rowOff>
    </xdr:to>
    <xdr:cxnSp macro="">
      <xdr:nvCxnSpPr>
        <xdr:cNvPr id="255" name="直線コネクタ 254"/>
        <xdr:cNvCxnSpPr/>
      </xdr:nvCxnSpPr>
      <xdr:spPr>
        <a:xfrm flipV="1">
          <a:off x="16179800" y="145647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85</xdr:row>
      <xdr:rowOff>31750</xdr:rowOff>
    </xdr:to>
    <xdr:cxnSp macro="">
      <xdr:nvCxnSpPr>
        <xdr:cNvPr id="258" name="直線コネクタ 257"/>
        <xdr:cNvCxnSpPr/>
      </xdr:nvCxnSpPr>
      <xdr:spPr>
        <a:xfrm>
          <a:off x="15290800" y="145486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146896</xdr:rowOff>
    </xdr:from>
    <xdr:to>
      <xdr:col>22</xdr:col>
      <xdr:colOff>203200</xdr:colOff>
      <xdr:row>88</xdr:row>
      <xdr:rowOff>96520</xdr:rowOff>
    </xdr:to>
    <xdr:cxnSp macro="">
      <xdr:nvCxnSpPr>
        <xdr:cNvPr id="261" name="直線コネクタ 260"/>
        <xdr:cNvCxnSpPr/>
      </xdr:nvCxnSpPr>
      <xdr:spPr>
        <a:xfrm flipV="1">
          <a:off x="14401800" y="14548696"/>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168911</xdr:rowOff>
    </xdr:to>
    <xdr:cxnSp macro="">
      <xdr:nvCxnSpPr>
        <xdr:cNvPr id="264" name="直線コネクタ 263"/>
        <xdr:cNvCxnSpPr/>
      </xdr:nvCxnSpPr>
      <xdr:spPr>
        <a:xfrm flipV="1">
          <a:off x="13512800" y="151841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58438</xdr:rowOff>
    </xdr:from>
    <xdr:ext cx="762000" cy="259045"/>
    <xdr:sp macro="" textlink="">
      <xdr:nvSpPr>
        <xdr:cNvPr id="268" name="テキスト ボックス 267"/>
        <xdr:cNvSpPr txBox="1"/>
      </xdr:nvSpPr>
      <xdr:spPr>
        <a:xfrm>
          <a:off x="13131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4" name="円/楕円 273"/>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128711</xdr:rowOff>
    </xdr:from>
    <xdr:ext cx="762000" cy="259045"/>
    <xdr:sp macro="" textlink="">
      <xdr:nvSpPr>
        <xdr:cNvPr id="275"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6" name="円/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77" name="テキスト ボックス 276"/>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96096</xdr:rowOff>
    </xdr:from>
    <xdr:to>
      <xdr:col>22</xdr:col>
      <xdr:colOff>254000</xdr:colOff>
      <xdr:row>85</xdr:row>
      <xdr:rowOff>26246</xdr:rowOff>
    </xdr:to>
    <xdr:sp macro="" textlink="">
      <xdr:nvSpPr>
        <xdr:cNvPr id="278" name="円/楕円 277"/>
        <xdr:cNvSpPr/>
      </xdr:nvSpPr>
      <xdr:spPr>
        <a:xfrm>
          <a:off x="15240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36423</xdr:rowOff>
    </xdr:from>
    <xdr:ext cx="762000" cy="259045"/>
    <xdr:sp macro="" textlink="">
      <xdr:nvSpPr>
        <xdr:cNvPr id="279" name="テキスト ボックス 278"/>
        <xdr:cNvSpPr txBox="1"/>
      </xdr:nvSpPr>
      <xdr:spPr>
        <a:xfrm>
          <a:off x="14909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0" name="円/楕円 279"/>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157497</xdr:rowOff>
    </xdr:from>
    <xdr:ext cx="762000" cy="259045"/>
    <xdr:sp macro="" textlink="">
      <xdr:nvSpPr>
        <xdr:cNvPr id="281" name="テキスト ボックス 280"/>
        <xdr:cNvSpPr txBox="1"/>
      </xdr:nvSpPr>
      <xdr:spPr>
        <a:xfrm>
          <a:off x="14020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82" name="円/楕円 281"/>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83" name="テキスト ボックス 282"/>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離島を抱えている等の特殊事情から全国・北海道平均を大きく上回っているものの、類似団体との比較では若干平均を下回っている。</a:t>
          </a:r>
          <a:endParaRPr lang="ja-JP" sz="1300"/>
        </a:p>
        <a:p>
          <a:r>
            <a:rPr kumimoji="1" lang="ja-JP" altLang="en-US" sz="1300">
              <a:solidFill>
                <a:schemeClr val="dk1"/>
              </a:solidFill>
              <a:latin typeface="+mn-lt"/>
              <a:ea typeface="+mn-ea"/>
              <a:cs typeface="+mn-cs"/>
            </a:rPr>
            <a:t>　人口の減少に伴う数値の増加もあり、定員適正化計画の実施による定員管理の実績を踏まえ、機構改革や民間活用を導入し更なる適正化に努めていきます。</a:t>
          </a:r>
          <a:endParaRPr lang="ja-JP" sz="1300"/>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115933</xdr:rowOff>
    </xdr:from>
    <xdr:to>
      <xdr:col>24</xdr:col>
      <xdr:colOff>558800</xdr:colOff>
      <xdr:row>61</xdr:row>
      <xdr:rowOff>147647</xdr:rowOff>
    </xdr:to>
    <xdr:cxnSp macro="">
      <xdr:nvCxnSpPr>
        <xdr:cNvPr id="320" name="直線コネクタ 319"/>
        <xdr:cNvCxnSpPr/>
      </xdr:nvCxnSpPr>
      <xdr:spPr>
        <a:xfrm>
          <a:off x="16179800" y="10574383"/>
          <a:ext cx="8382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1"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103523</xdr:rowOff>
    </xdr:from>
    <xdr:to>
      <xdr:col>23</xdr:col>
      <xdr:colOff>406400</xdr:colOff>
      <xdr:row>61</xdr:row>
      <xdr:rowOff>115933</xdr:rowOff>
    </xdr:to>
    <xdr:cxnSp macro="">
      <xdr:nvCxnSpPr>
        <xdr:cNvPr id="323" name="直線コネクタ 322"/>
        <xdr:cNvCxnSpPr/>
      </xdr:nvCxnSpPr>
      <xdr:spPr>
        <a:xfrm>
          <a:off x="15290800" y="10561973"/>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5" name="テキスト ボックス 324"/>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103523</xdr:rowOff>
    </xdr:from>
    <xdr:to>
      <xdr:col>22</xdr:col>
      <xdr:colOff>203200</xdr:colOff>
      <xdr:row>61</xdr:row>
      <xdr:rowOff>104902</xdr:rowOff>
    </xdr:to>
    <xdr:cxnSp macro="">
      <xdr:nvCxnSpPr>
        <xdr:cNvPr id="326" name="直線コネクタ 325"/>
        <xdr:cNvCxnSpPr/>
      </xdr:nvCxnSpPr>
      <xdr:spPr>
        <a:xfrm flipV="1">
          <a:off x="14401800" y="10561973"/>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8" name="テキスト ボックス 32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102834</xdr:rowOff>
    </xdr:from>
    <xdr:to>
      <xdr:col>21</xdr:col>
      <xdr:colOff>0</xdr:colOff>
      <xdr:row>61</xdr:row>
      <xdr:rowOff>104902</xdr:rowOff>
    </xdr:to>
    <xdr:cxnSp macro="">
      <xdr:nvCxnSpPr>
        <xdr:cNvPr id="329" name="直線コネクタ 328"/>
        <xdr:cNvCxnSpPr/>
      </xdr:nvCxnSpPr>
      <xdr:spPr>
        <a:xfrm>
          <a:off x="13512800" y="10561284"/>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1" name="テキスト ボックス 330"/>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3" name="テキスト ボックス 332"/>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96847</xdr:rowOff>
    </xdr:from>
    <xdr:to>
      <xdr:col>24</xdr:col>
      <xdr:colOff>609600</xdr:colOff>
      <xdr:row>62</xdr:row>
      <xdr:rowOff>26997</xdr:rowOff>
    </xdr:to>
    <xdr:sp macro="" textlink="">
      <xdr:nvSpPr>
        <xdr:cNvPr id="339" name="円/楕円 338"/>
        <xdr:cNvSpPr/>
      </xdr:nvSpPr>
      <xdr:spPr>
        <a:xfrm>
          <a:off x="16967200" y="105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113374</xdr:rowOff>
    </xdr:from>
    <xdr:ext cx="762000" cy="259045"/>
    <xdr:sp macro="" textlink="">
      <xdr:nvSpPr>
        <xdr:cNvPr id="340" name="定員管理の状況該当値テキスト"/>
        <xdr:cNvSpPr txBox="1"/>
      </xdr:nvSpPr>
      <xdr:spPr>
        <a:xfrm>
          <a:off x="17106900" y="1040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65133</xdr:rowOff>
    </xdr:from>
    <xdr:to>
      <xdr:col>23</xdr:col>
      <xdr:colOff>457200</xdr:colOff>
      <xdr:row>61</xdr:row>
      <xdr:rowOff>166733</xdr:rowOff>
    </xdr:to>
    <xdr:sp macro="" textlink="">
      <xdr:nvSpPr>
        <xdr:cNvPr id="341" name="円/楕円 340"/>
        <xdr:cNvSpPr/>
      </xdr:nvSpPr>
      <xdr:spPr>
        <a:xfrm>
          <a:off x="16129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5460</xdr:rowOff>
    </xdr:from>
    <xdr:ext cx="736600" cy="259045"/>
    <xdr:sp macro="" textlink="">
      <xdr:nvSpPr>
        <xdr:cNvPr id="342" name="テキスト ボックス 341"/>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52723</xdr:rowOff>
    </xdr:from>
    <xdr:to>
      <xdr:col>22</xdr:col>
      <xdr:colOff>254000</xdr:colOff>
      <xdr:row>61</xdr:row>
      <xdr:rowOff>154323</xdr:rowOff>
    </xdr:to>
    <xdr:sp macro="" textlink="">
      <xdr:nvSpPr>
        <xdr:cNvPr id="343" name="円/楕円 342"/>
        <xdr:cNvSpPr/>
      </xdr:nvSpPr>
      <xdr:spPr>
        <a:xfrm>
          <a:off x="15240000" y="1051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164500</xdr:rowOff>
    </xdr:from>
    <xdr:ext cx="762000" cy="259045"/>
    <xdr:sp macro="" textlink="">
      <xdr:nvSpPr>
        <xdr:cNvPr id="344" name="テキスト ボックス 343"/>
        <xdr:cNvSpPr txBox="1"/>
      </xdr:nvSpPr>
      <xdr:spPr>
        <a:xfrm>
          <a:off x="14909800" y="1028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54102</xdr:rowOff>
    </xdr:from>
    <xdr:to>
      <xdr:col>21</xdr:col>
      <xdr:colOff>50800</xdr:colOff>
      <xdr:row>61</xdr:row>
      <xdr:rowOff>155702</xdr:rowOff>
    </xdr:to>
    <xdr:sp macro="" textlink="">
      <xdr:nvSpPr>
        <xdr:cNvPr id="345" name="円/楕円 344"/>
        <xdr:cNvSpPr/>
      </xdr:nvSpPr>
      <xdr:spPr>
        <a:xfrm>
          <a:off x="14351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165879</xdr:rowOff>
    </xdr:from>
    <xdr:ext cx="762000" cy="259045"/>
    <xdr:sp macro="" textlink="">
      <xdr:nvSpPr>
        <xdr:cNvPr id="346" name="テキスト ボックス 345"/>
        <xdr:cNvSpPr txBox="1"/>
      </xdr:nvSpPr>
      <xdr:spPr>
        <a:xfrm>
          <a:off x="14020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52034</xdr:rowOff>
    </xdr:from>
    <xdr:to>
      <xdr:col>19</xdr:col>
      <xdr:colOff>533400</xdr:colOff>
      <xdr:row>61</xdr:row>
      <xdr:rowOff>153634</xdr:rowOff>
    </xdr:to>
    <xdr:sp macro="" textlink="">
      <xdr:nvSpPr>
        <xdr:cNvPr id="347" name="円/楕円 346"/>
        <xdr:cNvSpPr/>
      </xdr:nvSpPr>
      <xdr:spPr>
        <a:xfrm>
          <a:off x="13462000" y="1051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163811</xdr:rowOff>
    </xdr:from>
    <xdr:ext cx="762000" cy="259045"/>
    <xdr:sp macro="" textlink="">
      <xdr:nvSpPr>
        <xdr:cNvPr id="348" name="テキスト ボックス 347"/>
        <xdr:cNvSpPr txBox="1"/>
      </xdr:nvSpPr>
      <xdr:spPr>
        <a:xfrm>
          <a:off x="13131800" y="1027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起債の増発は、後年度の財政運営の硬直化を招くことから、新たな地方債の発行を極力抑えているため、数値は年々減少しているが、類似団体平均との比較では、若干高い数値となっている。今後とも、「羽幌町総合振興計画」のもとに緊急度・住民ニーズを的確に把握した事業の選択により、起債に大きく頼ることのない財政運営に努めていきます。</a:t>
          </a:r>
          <a:endParaRPr lang="ja-JP" sz="1300"/>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44704</xdr:rowOff>
    </xdr:to>
    <xdr:cxnSp macro="">
      <xdr:nvCxnSpPr>
        <xdr:cNvPr id="379" name="直線コネクタ 378"/>
        <xdr:cNvCxnSpPr/>
      </xdr:nvCxnSpPr>
      <xdr:spPr>
        <a:xfrm flipV="1">
          <a:off x="16179800" y="720217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80"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44704</xdr:rowOff>
    </xdr:from>
    <xdr:to>
      <xdr:col>23</xdr:col>
      <xdr:colOff>406400</xdr:colOff>
      <xdr:row>42</xdr:row>
      <xdr:rowOff>92964</xdr:rowOff>
    </xdr:to>
    <xdr:cxnSp macro="">
      <xdr:nvCxnSpPr>
        <xdr:cNvPr id="382" name="直線コネクタ 381"/>
        <xdr:cNvCxnSpPr/>
      </xdr:nvCxnSpPr>
      <xdr:spPr>
        <a:xfrm flipV="1">
          <a:off x="15290800" y="72456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4" name="テキスト ボックス 383"/>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92964</xdr:rowOff>
    </xdr:from>
    <xdr:to>
      <xdr:col>22</xdr:col>
      <xdr:colOff>203200</xdr:colOff>
      <xdr:row>42</xdr:row>
      <xdr:rowOff>131572</xdr:rowOff>
    </xdr:to>
    <xdr:cxnSp macro="">
      <xdr:nvCxnSpPr>
        <xdr:cNvPr id="385" name="直線コネクタ 384"/>
        <xdr:cNvCxnSpPr/>
      </xdr:nvCxnSpPr>
      <xdr:spPr>
        <a:xfrm flipV="1">
          <a:off x="14401800" y="72938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131572</xdr:rowOff>
    </xdr:from>
    <xdr:to>
      <xdr:col>21</xdr:col>
      <xdr:colOff>0</xdr:colOff>
      <xdr:row>42</xdr:row>
      <xdr:rowOff>170180</xdr:rowOff>
    </xdr:to>
    <xdr:cxnSp macro="">
      <xdr:nvCxnSpPr>
        <xdr:cNvPr id="388" name="直線コネクタ 387"/>
        <xdr:cNvCxnSpPr/>
      </xdr:nvCxnSpPr>
      <xdr:spPr>
        <a:xfrm flipV="1">
          <a:off x="13512800" y="73324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98" name="円/楕円 397"/>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93997</xdr:rowOff>
    </xdr:from>
    <xdr:ext cx="762000" cy="259045"/>
    <xdr:sp macro="" textlink="">
      <xdr:nvSpPr>
        <xdr:cNvPr id="399"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165354</xdr:rowOff>
    </xdr:from>
    <xdr:to>
      <xdr:col>23</xdr:col>
      <xdr:colOff>457200</xdr:colOff>
      <xdr:row>42</xdr:row>
      <xdr:rowOff>95504</xdr:rowOff>
    </xdr:to>
    <xdr:sp macro="" textlink="">
      <xdr:nvSpPr>
        <xdr:cNvPr id="400" name="円/楕円 399"/>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80281</xdr:rowOff>
    </xdr:from>
    <xdr:ext cx="736600" cy="259045"/>
    <xdr:sp macro="" textlink="">
      <xdr:nvSpPr>
        <xdr:cNvPr id="401" name="テキスト ボックス 400"/>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42164</xdr:rowOff>
    </xdr:from>
    <xdr:to>
      <xdr:col>22</xdr:col>
      <xdr:colOff>254000</xdr:colOff>
      <xdr:row>42</xdr:row>
      <xdr:rowOff>143764</xdr:rowOff>
    </xdr:to>
    <xdr:sp macro="" textlink="">
      <xdr:nvSpPr>
        <xdr:cNvPr id="402" name="円/楕円 401"/>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403" name="テキスト ボックス 402"/>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80772</xdr:rowOff>
    </xdr:from>
    <xdr:to>
      <xdr:col>21</xdr:col>
      <xdr:colOff>50800</xdr:colOff>
      <xdr:row>43</xdr:row>
      <xdr:rowOff>10922</xdr:rowOff>
    </xdr:to>
    <xdr:sp macro="" textlink="">
      <xdr:nvSpPr>
        <xdr:cNvPr id="404" name="円/楕円 403"/>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405" name="テキスト ボックス 404"/>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06" name="円/楕円 405"/>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34307</xdr:rowOff>
    </xdr:from>
    <xdr:ext cx="762000" cy="259045"/>
    <xdr:sp macro="" textlink="">
      <xdr:nvSpPr>
        <xdr:cNvPr id="407" name="テキスト ボックス 406"/>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町が将来負担するべき実質的な負債を表した将来負担額は、公共施設の建設で起こした地方債の償還が開始するなどの理由から類似団体平均を上回っている。今後は、将来世代への負担を少しでも軽減するため、地方債を活用する新規事業の実施等については、十分な検討を行い、健全な状態を維持するよう努めていきます。</a:t>
          </a:r>
          <a:endParaRPr lang="ja-JP" sz="1300"/>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7"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8" name="フローチャート : 判断 437"/>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32576</xdr:rowOff>
    </xdr:from>
    <xdr:to>
      <xdr:col>21</xdr:col>
      <xdr:colOff>0</xdr:colOff>
      <xdr:row>15</xdr:row>
      <xdr:rowOff>91091</xdr:rowOff>
    </xdr:to>
    <xdr:cxnSp macro="">
      <xdr:nvCxnSpPr>
        <xdr:cNvPr id="439" name="直線コネクタ 438"/>
        <xdr:cNvCxnSpPr/>
      </xdr:nvCxnSpPr>
      <xdr:spPr>
        <a:xfrm flipV="1">
          <a:off x="13512800" y="2604326"/>
          <a:ext cx="8890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0" name="フローチャート : 判断 439"/>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1" name="テキスト ボックス 440"/>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42" name="フローチャート :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4" name="フローチャート : 判断 443"/>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69962</xdr:rowOff>
    </xdr:from>
    <xdr:ext cx="762000" cy="259045"/>
    <xdr:sp macro="" textlink="">
      <xdr:nvSpPr>
        <xdr:cNvPr id="445" name="テキスト ボックス 444"/>
        <xdr:cNvSpPr txBox="1"/>
      </xdr:nvSpPr>
      <xdr:spPr>
        <a:xfrm>
          <a:off x="14020800" y="264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6" name="フローチャート : 判断 445"/>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158037</xdr:rowOff>
    </xdr:from>
    <xdr:ext cx="762000" cy="259045"/>
    <xdr:sp macro="" textlink="">
      <xdr:nvSpPr>
        <xdr:cNvPr id="447" name="テキスト ボックス 446"/>
        <xdr:cNvSpPr txBox="1"/>
      </xdr:nvSpPr>
      <xdr:spPr>
        <a:xfrm>
          <a:off x="13131800" y="272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147796</xdr:rowOff>
    </xdr:from>
    <xdr:to>
      <xdr:col>24</xdr:col>
      <xdr:colOff>609600</xdr:colOff>
      <xdr:row>15</xdr:row>
      <xdr:rowOff>77946</xdr:rowOff>
    </xdr:to>
    <xdr:sp macro="" textlink="">
      <xdr:nvSpPr>
        <xdr:cNvPr id="453" name="円/楕円 452"/>
        <xdr:cNvSpPr/>
      </xdr:nvSpPr>
      <xdr:spPr>
        <a:xfrm>
          <a:off x="16967200" y="25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119873</xdr:rowOff>
    </xdr:from>
    <xdr:ext cx="762000" cy="259045"/>
    <xdr:sp macro="" textlink="">
      <xdr:nvSpPr>
        <xdr:cNvPr id="454" name="将来負担の状況該当値テキスト"/>
        <xdr:cNvSpPr txBox="1"/>
      </xdr:nvSpPr>
      <xdr:spPr>
        <a:xfrm>
          <a:off x="17106900" y="252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153226</xdr:rowOff>
    </xdr:from>
    <xdr:to>
      <xdr:col>21</xdr:col>
      <xdr:colOff>50800</xdr:colOff>
      <xdr:row>15</xdr:row>
      <xdr:rowOff>83376</xdr:rowOff>
    </xdr:to>
    <xdr:sp macro="" textlink="">
      <xdr:nvSpPr>
        <xdr:cNvPr id="455" name="円/楕円 454"/>
        <xdr:cNvSpPr/>
      </xdr:nvSpPr>
      <xdr:spPr>
        <a:xfrm>
          <a:off x="14351000" y="255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93553</xdr:rowOff>
    </xdr:from>
    <xdr:ext cx="762000" cy="259045"/>
    <xdr:sp macro="" textlink="">
      <xdr:nvSpPr>
        <xdr:cNvPr id="456" name="テキスト ボックス 455"/>
        <xdr:cNvSpPr txBox="1"/>
      </xdr:nvSpPr>
      <xdr:spPr>
        <a:xfrm>
          <a:off x="14020800" y="232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40291</xdr:rowOff>
    </xdr:from>
    <xdr:to>
      <xdr:col>19</xdr:col>
      <xdr:colOff>533400</xdr:colOff>
      <xdr:row>15</xdr:row>
      <xdr:rowOff>141891</xdr:rowOff>
    </xdr:to>
    <xdr:sp macro="" textlink="">
      <xdr:nvSpPr>
        <xdr:cNvPr id="457" name="円/楕円 456"/>
        <xdr:cNvSpPr/>
      </xdr:nvSpPr>
      <xdr:spPr>
        <a:xfrm>
          <a:off x="13462000" y="261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152068</xdr:rowOff>
    </xdr:from>
    <xdr:ext cx="762000" cy="259045"/>
    <xdr:sp macro="" textlink="">
      <xdr:nvSpPr>
        <xdr:cNvPr id="458" name="テキスト ボックス 457"/>
        <xdr:cNvSpPr txBox="1"/>
      </xdr:nvSpPr>
      <xdr:spPr>
        <a:xfrm>
          <a:off x="13131800" y="238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北海道羽幌町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7,454
7,447
472.65
6,347,806
5,931,654
382,722
3,989,487
6,100,293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退職者の一部不補充等の採用抑制により、総体としての人件費縮減を図ってきているため、数値は類似団体や道内市町村平均に比べて下回っている状況にある。今後も歳入の大幅な増加が見込まれるような状況にないことから、引き続き縮減に努めていきます。</a:t>
          </a:r>
          <a:endParaRPr lang="ja-JP" sz="13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1270</xdr:rowOff>
    </xdr:to>
    <xdr:cxnSp macro="">
      <xdr:nvCxnSpPr>
        <xdr:cNvPr id="66" name="直線コネクタ 65"/>
        <xdr:cNvCxnSpPr/>
      </xdr:nvCxnSpPr>
      <xdr:spPr>
        <a:xfrm flipV="1">
          <a:off x="3987800" y="5994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142240</xdr:rowOff>
    </xdr:from>
    <xdr:to>
      <xdr:col>5</xdr:col>
      <xdr:colOff>549275</xdr:colOff>
      <xdr:row>35</xdr:row>
      <xdr:rowOff>1270</xdr:rowOff>
    </xdr:to>
    <xdr:cxnSp macro="">
      <xdr:nvCxnSpPr>
        <xdr:cNvPr id="69" name="直線コネクタ 68"/>
        <xdr:cNvCxnSpPr/>
      </xdr:nvCxnSpPr>
      <xdr:spPr>
        <a:xfrm>
          <a:off x="3098800" y="597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134620</xdr:rowOff>
    </xdr:from>
    <xdr:to>
      <xdr:col>4</xdr:col>
      <xdr:colOff>346075</xdr:colOff>
      <xdr:row>34</xdr:row>
      <xdr:rowOff>142240</xdr:rowOff>
    </xdr:to>
    <xdr:cxnSp macro="">
      <xdr:nvCxnSpPr>
        <xdr:cNvPr id="72" name="直線コネクタ 71"/>
        <xdr:cNvCxnSpPr/>
      </xdr:nvCxnSpPr>
      <xdr:spPr>
        <a:xfrm>
          <a:off x="2209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119380</xdr:rowOff>
    </xdr:from>
    <xdr:to>
      <xdr:col>3</xdr:col>
      <xdr:colOff>142875</xdr:colOff>
      <xdr:row>34</xdr:row>
      <xdr:rowOff>134620</xdr:rowOff>
    </xdr:to>
    <xdr:cxnSp macro="">
      <xdr:nvCxnSpPr>
        <xdr:cNvPr id="75" name="直線コネクタ 74"/>
        <xdr:cNvCxnSpPr/>
      </xdr:nvCxnSpPr>
      <xdr:spPr>
        <a:xfrm>
          <a:off x="1320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114300</xdr:rowOff>
    </xdr:from>
    <xdr:to>
      <xdr:col>7</xdr:col>
      <xdr:colOff>66675</xdr:colOff>
      <xdr:row>35</xdr:row>
      <xdr:rowOff>44450</xdr:rowOff>
    </xdr:to>
    <xdr:sp macro="" textlink="">
      <xdr:nvSpPr>
        <xdr:cNvPr id="85" name="円/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7" name="円/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91440</xdr:rowOff>
    </xdr:from>
    <xdr:to>
      <xdr:col>4</xdr:col>
      <xdr:colOff>396875</xdr:colOff>
      <xdr:row>35</xdr:row>
      <xdr:rowOff>21590</xdr:rowOff>
    </xdr:to>
    <xdr:sp macro="" textlink="">
      <xdr:nvSpPr>
        <xdr:cNvPr id="89" name="円/楕円 88"/>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31767</xdr:rowOff>
    </xdr:from>
    <xdr:ext cx="762000" cy="259045"/>
    <xdr:sp macro="" textlink="">
      <xdr:nvSpPr>
        <xdr:cNvPr id="90" name="テキスト ボックス 89"/>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83820</xdr:rowOff>
    </xdr:from>
    <xdr:to>
      <xdr:col>3</xdr:col>
      <xdr:colOff>193675</xdr:colOff>
      <xdr:row>35</xdr:row>
      <xdr:rowOff>13970</xdr:rowOff>
    </xdr:to>
    <xdr:sp macro="" textlink="">
      <xdr:nvSpPr>
        <xdr:cNvPr id="91" name="円/楕円 90"/>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24147</xdr:rowOff>
    </xdr:from>
    <xdr:ext cx="762000" cy="259045"/>
    <xdr:sp macro="" textlink="">
      <xdr:nvSpPr>
        <xdr:cNvPr id="92" name="テキスト ボックス 91"/>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68580</xdr:rowOff>
    </xdr:from>
    <xdr:to>
      <xdr:col>1</xdr:col>
      <xdr:colOff>676275</xdr:colOff>
      <xdr:row>34</xdr:row>
      <xdr:rowOff>170180</xdr:rowOff>
    </xdr:to>
    <xdr:sp macro="" textlink="">
      <xdr:nvSpPr>
        <xdr:cNvPr id="93" name="円/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予算編成時、さらには予算執行の中で、物件費の節減を徹底していることから、類似団体平均と比較して、物件費に係る経常収支比率は低い状況となっているが、老朽化している公共施設が多く、その維持管理のために必要となる物件費は増加傾向にあるため、職員の創意工夫等により、経費の削減を図っていきます。</a:t>
          </a:r>
          <a:endParaRPr lang="ja-JP" sz="1300"/>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170434</xdr:rowOff>
    </xdr:from>
    <xdr:to>
      <xdr:col>24</xdr:col>
      <xdr:colOff>31750</xdr:colOff>
      <xdr:row>16</xdr:row>
      <xdr:rowOff>8128</xdr:rowOff>
    </xdr:to>
    <xdr:cxnSp macro="">
      <xdr:nvCxnSpPr>
        <xdr:cNvPr id="124" name="直線コネクタ 123"/>
        <xdr:cNvCxnSpPr/>
      </xdr:nvCxnSpPr>
      <xdr:spPr>
        <a:xfrm>
          <a:off x="15671800" y="27421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15</xdr:row>
      <xdr:rowOff>170434</xdr:rowOff>
    </xdr:to>
    <xdr:cxnSp macro="">
      <xdr:nvCxnSpPr>
        <xdr:cNvPr id="127" name="直線コネクタ 126"/>
        <xdr:cNvCxnSpPr/>
      </xdr:nvCxnSpPr>
      <xdr:spPr>
        <a:xfrm>
          <a:off x="14782800" y="2733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88138</xdr:rowOff>
    </xdr:from>
    <xdr:to>
      <xdr:col>21</xdr:col>
      <xdr:colOff>361950</xdr:colOff>
      <xdr:row>15</xdr:row>
      <xdr:rowOff>161290</xdr:rowOff>
    </xdr:to>
    <xdr:cxnSp macro="">
      <xdr:nvCxnSpPr>
        <xdr:cNvPr id="130" name="直線コネクタ 129"/>
        <xdr:cNvCxnSpPr/>
      </xdr:nvCxnSpPr>
      <xdr:spPr>
        <a:xfrm>
          <a:off x="13893800" y="26598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83566</xdr:rowOff>
    </xdr:from>
    <xdr:to>
      <xdr:col>20</xdr:col>
      <xdr:colOff>158750</xdr:colOff>
      <xdr:row>15</xdr:row>
      <xdr:rowOff>88138</xdr:rowOff>
    </xdr:to>
    <xdr:cxnSp macro="">
      <xdr:nvCxnSpPr>
        <xdr:cNvPr id="133" name="直線コネクタ 132"/>
        <xdr:cNvCxnSpPr/>
      </xdr:nvCxnSpPr>
      <xdr:spPr>
        <a:xfrm>
          <a:off x="13004800" y="2655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128778</xdr:rowOff>
    </xdr:from>
    <xdr:to>
      <xdr:col>24</xdr:col>
      <xdr:colOff>82550</xdr:colOff>
      <xdr:row>16</xdr:row>
      <xdr:rowOff>58928</xdr:rowOff>
    </xdr:to>
    <xdr:sp macro="" textlink="">
      <xdr:nvSpPr>
        <xdr:cNvPr id="143" name="円/楕円 142"/>
        <xdr:cNvSpPr/>
      </xdr:nvSpPr>
      <xdr:spPr>
        <a:xfrm>
          <a:off x="164592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145305</xdr:rowOff>
    </xdr:from>
    <xdr:ext cx="762000" cy="259045"/>
    <xdr:sp macro="" textlink="">
      <xdr:nvSpPr>
        <xdr:cNvPr id="144" name="物件費該当値テキスト"/>
        <xdr:cNvSpPr txBox="1"/>
      </xdr:nvSpPr>
      <xdr:spPr>
        <a:xfrm>
          <a:off x="165989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119634</xdr:rowOff>
    </xdr:from>
    <xdr:to>
      <xdr:col>22</xdr:col>
      <xdr:colOff>615950</xdr:colOff>
      <xdr:row>16</xdr:row>
      <xdr:rowOff>49784</xdr:rowOff>
    </xdr:to>
    <xdr:sp macro="" textlink="">
      <xdr:nvSpPr>
        <xdr:cNvPr id="145" name="円/楕円 144"/>
        <xdr:cNvSpPr/>
      </xdr:nvSpPr>
      <xdr:spPr>
        <a:xfrm>
          <a:off x="15621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59961</xdr:rowOff>
    </xdr:from>
    <xdr:ext cx="736600" cy="259045"/>
    <xdr:sp macro="" textlink="">
      <xdr:nvSpPr>
        <xdr:cNvPr id="146" name="テキスト ボックス 145"/>
        <xdr:cNvSpPr txBox="1"/>
      </xdr:nvSpPr>
      <xdr:spPr>
        <a:xfrm>
          <a:off x="15290800" y="246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47" name="円/楕円 146"/>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50817</xdr:rowOff>
    </xdr:from>
    <xdr:ext cx="762000" cy="259045"/>
    <xdr:sp macro="" textlink="">
      <xdr:nvSpPr>
        <xdr:cNvPr id="148" name="テキスト ボックス 147"/>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37338</xdr:rowOff>
    </xdr:from>
    <xdr:to>
      <xdr:col>20</xdr:col>
      <xdr:colOff>209550</xdr:colOff>
      <xdr:row>15</xdr:row>
      <xdr:rowOff>138938</xdr:rowOff>
    </xdr:to>
    <xdr:sp macro="" textlink="">
      <xdr:nvSpPr>
        <xdr:cNvPr id="149" name="円/楕円 148"/>
        <xdr:cNvSpPr/>
      </xdr:nvSpPr>
      <xdr:spPr>
        <a:xfrm>
          <a:off x="13843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149115</xdr:rowOff>
    </xdr:from>
    <xdr:ext cx="762000" cy="259045"/>
    <xdr:sp macro="" textlink="">
      <xdr:nvSpPr>
        <xdr:cNvPr id="150" name="テキスト ボックス 149"/>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32766</xdr:rowOff>
    </xdr:from>
    <xdr:to>
      <xdr:col>19</xdr:col>
      <xdr:colOff>6350</xdr:colOff>
      <xdr:row>15</xdr:row>
      <xdr:rowOff>134366</xdr:rowOff>
    </xdr:to>
    <xdr:sp macro="" textlink="">
      <xdr:nvSpPr>
        <xdr:cNvPr id="151" name="円/楕円 150"/>
        <xdr:cNvSpPr/>
      </xdr:nvSpPr>
      <xdr:spPr>
        <a:xfrm>
          <a:off x="12954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144543</xdr:rowOff>
    </xdr:from>
    <xdr:ext cx="762000" cy="259045"/>
    <xdr:sp macro="" textlink="">
      <xdr:nvSpPr>
        <xdr:cNvPr id="152" name="テキスト ボックス 151"/>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扶助費に係る経常収支比率は、類似団体平均を下回っているが、ここ数年の扶助費の割合は高止まりの状況にある。扶助費の性質か ら、法令等により定めらた義務的経費が大部分を占め、努力により削減することが困難な経費であるが、可能な限り上昇傾向に歯止めをかけるよう努めていきます。</a:t>
          </a:r>
          <a:endParaRPr lang="ja-JP" sz="1300"/>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53522</xdr:rowOff>
    </xdr:to>
    <xdr:cxnSp macro="">
      <xdr:nvCxnSpPr>
        <xdr:cNvPr id="186" name="直線コネクタ 185"/>
        <xdr:cNvCxnSpPr/>
      </xdr:nvCxnSpPr>
      <xdr:spPr>
        <a:xfrm>
          <a:off x="3987800" y="94016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55</xdr:row>
      <xdr:rowOff>4535</xdr:rowOff>
    </xdr:to>
    <xdr:cxnSp macro="">
      <xdr:nvCxnSpPr>
        <xdr:cNvPr id="189" name="直線コネクタ 188"/>
        <xdr:cNvCxnSpPr/>
      </xdr:nvCxnSpPr>
      <xdr:spPr>
        <a:xfrm flipV="1">
          <a:off x="3098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4535</xdr:rowOff>
    </xdr:to>
    <xdr:cxnSp macro="">
      <xdr:nvCxnSpPr>
        <xdr:cNvPr id="192" name="直線コネクタ 191"/>
        <xdr:cNvCxnSpPr/>
      </xdr:nvCxnSpPr>
      <xdr:spPr>
        <a:xfrm>
          <a:off x="2209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4535</xdr:rowOff>
    </xdr:to>
    <xdr:cxnSp macro="">
      <xdr:nvCxnSpPr>
        <xdr:cNvPr id="195" name="直線コネクタ 194"/>
        <xdr:cNvCxnSpPr/>
      </xdr:nvCxnSpPr>
      <xdr:spPr>
        <a:xfrm>
          <a:off x="1320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5" name="円/楕円 204"/>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06"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7" name="円/楕円 206"/>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8" name="テキスト ボックス 207"/>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09" name="円/楕円 208"/>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0" name="テキスト ボックス 209"/>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1" name="円/楕円 210"/>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2" name="テキスト ボックス 211"/>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3" name="円/楕円 212"/>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4" name="テキスト ボックス 213"/>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その他に係る経常収支比率は、ここ数年継続して類似団体平均を大きく上回っている。これは、下水道事業特別会計への公債費の償還に充てる繰出金が多額にのぼっていることが主な要因となっている。 今後は、公債費財源の繰出などの状況を見据えながら、特別会計に係る各種事業において、可能な限りの経費節減を図り、普通会計の負担を減らしていくよう努めていきます。</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29845</xdr:rowOff>
    </xdr:from>
    <xdr:to>
      <xdr:col>24</xdr:col>
      <xdr:colOff>31750</xdr:colOff>
      <xdr:row>60</xdr:row>
      <xdr:rowOff>138430</xdr:rowOff>
    </xdr:to>
    <xdr:cxnSp macro="">
      <xdr:nvCxnSpPr>
        <xdr:cNvPr id="237" name="直線コネクタ 236"/>
        <xdr:cNvCxnSpPr/>
      </xdr:nvCxnSpPr>
      <xdr:spPr>
        <a:xfrm flipV="1">
          <a:off x="16510000" y="928814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110507</xdr:rowOff>
    </xdr:from>
    <xdr:ext cx="762000" cy="259045"/>
    <xdr:sp macro="" textlink="">
      <xdr:nvSpPr>
        <xdr:cNvPr id="238" name="その他最小値テキスト"/>
        <xdr:cNvSpPr txBox="1"/>
      </xdr:nvSpPr>
      <xdr:spPr>
        <a:xfrm>
          <a:off x="16598900" y="1039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60</xdr:row>
      <xdr:rowOff>138430</xdr:rowOff>
    </xdr:from>
    <xdr:to>
      <xdr:col>24</xdr:col>
      <xdr:colOff>120650</xdr:colOff>
      <xdr:row>60</xdr:row>
      <xdr:rowOff>138430</xdr:rowOff>
    </xdr:to>
    <xdr:cxnSp macro="">
      <xdr:nvCxnSpPr>
        <xdr:cNvPr id="239" name="直線コネクタ 238"/>
        <xdr:cNvCxnSpPr/>
      </xdr:nvCxnSpPr>
      <xdr:spPr>
        <a:xfrm>
          <a:off x="16421100" y="1042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116222</xdr:rowOff>
    </xdr:from>
    <xdr:ext cx="762000" cy="259045"/>
    <xdr:sp macro="" textlink="">
      <xdr:nvSpPr>
        <xdr:cNvPr id="240" name="その他最大値テキスト"/>
        <xdr:cNvSpPr txBox="1"/>
      </xdr:nvSpPr>
      <xdr:spPr>
        <a:xfrm>
          <a:off x="16598900" y="903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54</xdr:row>
      <xdr:rowOff>29845</xdr:rowOff>
    </xdr:from>
    <xdr:to>
      <xdr:col>24</xdr:col>
      <xdr:colOff>120650</xdr:colOff>
      <xdr:row>54</xdr:row>
      <xdr:rowOff>29845</xdr:rowOff>
    </xdr:to>
    <xdr:cxnSp macro="">
      <xdr:nvCxnSpPr>
        <xdr:cNvPr id="241" name="直線コネクタ 240"/>
        <xdr:cNvCxnSpPr/>
      </xdr:nvCxnSpPr>
      <xdr:spPr>
        <a:xfrm>
          <a:off x="16421100" y="928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75565</xdr:rowOff>
    </xdr:from>
    <xdr:to>
      <xdr:col>24</xdr:col>
      <xdr:colOff>31750</xdr:colOff>
      <xdr:row>60</xdr:row>
      <xdr:rowOff>155575</xdr:rowOff>
    </xdr:to>
    <xdr:cxnSp macro="">
      <xdr:nvCxnSpPr>
        <xdr:cNvPr id="242" name="直線コネクタ 241"/>
        <xdr:cNvCxnSpPr/>
      </xdr:nvCxnSpPr>
      <xdr:spPr>
        <a:xfrm flipV="1">
          <a:off x="15671800" y="1036256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3"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4" name="フローチャート : 判断 243"/>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92710</xdr:rowOff>
    </xdr:from>
    <xdr:to>
      <xdr:col>22</xdr:col>
      <xdr:colOff>565150</xdr:colOff>
      <xdr:row>60</xdr:row>
      <xdr:rowOff>155575</xdr:rowOff>
    </xdr:to>
    <xdr:cxnSp macro="">
      <xdr:nvCxnSpPr>
        <xdr:cNvPr id="245" name="直線コネクタ 244"/>
        <xdr:cNvCxnSpPr/>
      </xdr:nvCxnSpPr>
      <xdr:spPr>
        <a:xfrm>
          <a:off x="14782800" y="103797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150495</xdr:rowOff>
    </xdr:from>
    <xdr:to>
      <xdr:col>22</xdr:col>
      <xdr:colOff>615950</xdr:colOff>
      <xdr:row>58</xdr:row>
      <xdr:rowOff>80645</xdr:rowOff>
    </xdr:to>
    <xdr:sp macro="" textlink="">
      <xdr:nvSpPr>
        <xdr:cNvPr id="246" name="フローチャート : 判断 245"/>
        <xdr:cNvSpPr/>
      </xdr:nvSpPr>
      <xdr:spPr>
        <a:xfrm>
          <a:off x="15621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90822</xdr:rowOff>
    </xdr:from>
    <xdr:ext cx="736600" cy="259045"/>
    <xdr:sp macro="" textlink="">
      <xdr:nvSpPr>
        <xdr:cNvPr id="247" name="テキスト ボックス 246"/>
        <xdr:cNvSpPr txBox="1"/>
      </xdr:nvSpPr>
      <xdr:spPr>
        <a:xfrm>
          <a:off x="15290800" y="9692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75565</xdr:rowOff>
    </xdr:from>
    <xdr:to>
      <xdr:col>21</xdr:col>
      <xdr:colOff>361950</xdr:colOff>
      <xdr:row>60</xdr:row>
      <xdr:rowOff>92710</xdr:rowOff>
    </xdr:to>
    <xdr:cxnSp macro="">
      <xdr:nvCxnSpPr>
        <xdr:cNvPr id="248" name="直線コネクタ 247"/>
        <xdr:cNvCxnSpPr/>
      </xdr:nvCxnSpPr>
      <xdr:spPr>
        <a:xfrm>
          <a:off x="13893800" y="103625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127635</xdr:rowOff>
    </xdr:from>
    <xdr:to>
      <xdr:col>21</xdr:col>
      <xdr:colOff>412750</xdr:colOff>
      <xdr:row>58</xdr:row>
      <xdr:rowOff>57785</xdr:rowOff>
    </xdr:to>
    <xdr:sp macro="" textlink="">
      <xdr:nvSpPr>
        <xdr:cNvPr id="249" name="フローチャート : 判断 248"/>
        <xdr:cNvSpPr/>
      </xdr:nvSpPr>
      <xdr:spPr>
        <a:xfrm>
          <a:off x="14732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67962</xdr:rowOff>
    </xdr:from>
    <xdr:ext cx="762000" cy="259045"/>
    <xdr:sp macro="" textlink="">
      <xdr:nvSpPr>
        <xdr:cNvPr id="250" name="テキスト ボックス 249"/>
        <xdr:cNvSpPr txBox="1"/>
      </xdr:nvSpPr>
      <xdr:spPr>
        <a:xfrm>
          <a:off x="14401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75565</xdr:rowOff>
    </xdr:from>
    <xdr:to>
      <xdr:col>20</xdr:col>
      <xdr:colOff>158750</xdr:colOff>
      <xdr:row>60</xdr:row>
      <xdr:rowOff>86995</xdr:rowOff>
    </xdr:to>
    <xdr:cxnSp macro="">
      <xdr:nvCxnSpPr>
        <xdr:cNvPr id="251" name="直線コネクタ 250"/>
        <xdr:cNvCxnSpPr/>
      </xdr:nvCxnSpPr>
      <xdr:spPr>
        <a:xfrm flipV="1">
          <a:off x="13004800" y="103625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110490</xdr:rowOff>
    </xdr:from>
    <xdr:to>
      <xdr:col>20</xdr:col>
      <xdr:colOff>209550</xdr:colOff>
      <xdr:row>58</xdr:row>
      <xdr:rowOff>40640</xdr:rowOff>
    </xdr:to>
    <xdr:sp macro="" textlink="">
      <xdr:nvSpPr>
        <xdr:cNvPr id="252" name="フローチャート : 判断 251"/>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50817</xdr:rowOff>
    </xdr:from>
    <xdr:ext cx="762000" cy="259045"/>
    <xdr:sp macro="" textlink="">
      <xdr:nvSpPr>
        <xdr:cNvPr id="253" name="テキスト ボックス 252"/>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104775</xdr:rowOff>
    </xdr:from>
    <xdr:to>
      <xdr:col>19</xdr:col>
      <xdr:colOff>6350</xdr:colOff>
      <xdr:row>58</xdr:row>
      <xdr:rowOff>34925</xdr:rowOff>
    </xdr:to>
    <xdr:sp macro="" textlink="">
      <xdr:nvSpPr>
        <xdr:cNvPr id="254" name="フローチャート : 判断 253"/>
        <xdr:cNvSpPr/>
      </xdr:nvSpPr>
      <xdr:spPr>
        <a:xfrm>
          <a:off x="12954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45102</xdr:rowOff>
    </xdr:from>
    <xdr:ext cx="762000" cy="259045"/>
    <xdr:sp macro="" textlink="">
      <xdr:nvSpPr>
        <xdr:cNvPr id="255" name="テキスト ボックス 254"/>
        <xdr:cNvSpPr txBox="1"/>
      </xdr:nvSpPr>
      <xdr:spPr>
        <a:xfrm>
          <a:off x="12623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24765</xdr:rowOff>
    </xdr:from>
    <xdr:to>
      <xdr:col>24</xdr:col>
      <xdr:colOff>82550</xdr:colOff>
      <xdr:row>60</xdr:row>
      <xdr:rowOff>126365</xdr:rowOff>
    </xdr:to>
    <xdr:sp macro="" textlink="">
      <xdr:nvSpPr>
        <xdr:cNvPr id="261" name="円/楕円 260"/>
        <xdr:cNvSpPr/>
      </xdr:nvSpPr>
      <xdr:spPr>
        <a:xfrm>
          <a:off x="16459200" y="103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104792</xdr:rowOff>
    </xdr:from>
    <xdr:ext cx="762000" cy="259045"/>
    <xdr:sp macro="" textlink="">
      <xdr:nvSpPr>
        <xdr:cNvPr id="262" name="その他該当値テキスト"/>
        <xdr:cNvSpPr txBox="1"/>
      </xdr:nvSpPr>
      <xdr:spPr>
        <a:xfrm>
          <a:off x="16598900" y="1022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104775</xdr:rowOff>
    </xdr:from>
    <xdr:to>
      <xdr:col>22</xdr:col>
      <xdr:colOff>615950</xdr:colOff>
      <xdr:row>61</xdr:row>
      <xdr:rowOff>34925</xdr:rowOff>
    </xdr:to>
    <xdr:sp macro="" textlink="">
      <xdr:nvSpPr>
        <xdr:cNvPr id="263" name="円/楕円 262"/>
        <xdr:cNvSpPr/>
      </xdr:nvSpPr>
      <xdr:spPr>
        <a:xfrm>
          <a:off x="15621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19702</xdr:rowOff>
    </xdr:from>
    <xdr:ext cx="736600" cy="259045"/>
    <xdr:sp macro="" textlink="">
      <xdr:nvSpPr>
        <xdr:cNvPr id="264" name="テキスト ボックス 263"/>
        <xdr:cNvSpPr txBox="1"/>
      </xdr:nvSpPr>
      <xdr:spPr>
        <a:xfrm>
          <a:off x="15290800" y="1047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41910</xdr:rowOff>
    </xdr:from>
    <xdr:to>
      <xdr:col>21</xdr:col>
      <xdr:colOff>412750</xdr:colOff>
      <xdr:row>60</xdr:row>
      <xdr:rowOff>143510</xdr:rowOff>
    </xdr:to>
    <xdr:sp macro="" textlink="">
      <xdr:nvSpPr>
        <xdr:cNvPr id="265" name="円/楕円 264"/>
        <xdr:cNvSpPr/>
      </xdr:nvSpPr>
      <xdr:spPr>
        <a:xfrm>
          <a:off x="14732000" y="103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128287</xdr:rowOff>
    </xdr:from>
    <xdr:ext cx="762000" cy="259045"/>
    <xdr:sp macro="" textlink="">
      <xdr:nvSpPr>
        <xdr:cNvPr id="266" name="テキスト ボックス 265"/>
        <xdr:cNvSpPr txBox="1"/>
      </xdr:nvSpPr>
      <xdr:spPr>
        <a:xfrm>
          <a:off x="14401800" y="1041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24765</xdr:rowOff>
    </xdr:from>
    <xdr:to>
      <xdr:col>20</xdr:col>
      <xdr:colOff>209550</xdr:colOff>
      <xdr:row>60</xdr:row>
      <xdr:rowOff>126365</xdr:rowOff>
    </xdr:to>
    <xdr:sp macro="" textlink="">
      <xdr:nvSpPr>
        <xdr:cNvPr id="267" name="円/楕円 266"/>
        <xdr:cNvSpPr/>
      </xdr:nvSpPr>
      <xdr:spPr>
        <a:xfrm>
          <a:off x="13843000" y="103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111142</xdr:rowOff>
    </xdr:from>
    <xdr:ext cx="762000" cy="259045"/>
    <xdr:sp macro="" textlink="">
      <xdr:nvSpPr>
        <xdr:cNvPr id="268" name="テキスト ボックス 267"/>
        <xdr:cNvSpPr txBox="1"/>
      </xdr:nvSpPr>
      <xdr:spPr>
        <a:xfrm>
          <a:off x="13512800" y="1039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36195</xdr:rowOff>
    </xdr:from>
    <xdr:to>
      <xdr:col>19</xdr:col>
      <xdr:colOff>6350</xdr:colOff>
      <xdr:row>60</xdr:row>
      <xdr:rowOff>137795</xdr:rowOff>
    </xdr:to>
    <xdr:sp macro="" textlink="">
      <xdr:nvSpPr>
        <xdr:cNvPr id="269" name="円/楕円 268"/>
        <xdr:cNvSpPr/>
      </xdr:nvSpPr>
      <xdr:spPr>
        <a:xfrm>
          <a:off x="12954000" y="103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122572</xdr:rowOff>
    </xdr:from>
    <xdr:ext cx="762000" cy="259045"/>
    <xdr:sp macro="" textlink="">
      <xdr:nvSpPr>
        <xdr:cNvPr id="270" name="テキスト ボックス 269"/>
        <xdr:cNvSpPr txBox="1"/>
      </xdr:nvSpPr>
      <xdr:spPr>
        <a:xfrm>
          <a:off x="12623800" y="1040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補助費等に係る経常収支比率は、類似団体平均を若干上回っている。これは、消防や衛生施設組合への負担金支出や町内各種企業や団体への補助金が多額になっていることが主な要因となっている。今後は、各一部事務組合における経費の節減を促すとともに、補助金を交付するのが適当な事業を行っているのかなどについて内容を精査し、目的を達成している事業等に係る補助金については見直しや廃止を検討していきます。</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5" name="直線コネクタ 28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6" name="テキスト ボックス 28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7" name="直線コネクタ 28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8" name="テキスト ボックス 28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9" name="直線コネクタ 28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0" name="テキスト ボックス 28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1" name="直線コネクタ 29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2" name="テキスト ボックス 29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3" name="直線コネクタ 29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4" name="テキスト ボックス 29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5" name="直線コネクタ 29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6" name="テキスト ボックス 29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299" name="直線コネクタ 298"/>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0"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1" name="直線コネクタ 300"/>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2"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3" name="直線コネクタ 302"/>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161290</xdr:rowOff>
    </xdr:from>
    <xdr:to>
      <xdr:col>24</xdr:col>
      <xdr:colOff>31750</xdr:colOff>
      <xdr:row>38</xdr:row>
      <xdr:rowOff>15966</xdr:rowOff>
    </xdr:to>
    <xdr:cxnSp macro="">
      <xdr:nvCxnSpPr>
        <xdr:cNvPr id="304" name="直線コネクタ 303"/>
        <xdr:cNvCxnSpPr/>
      </xdr:nvCxnSpPr>
      <xdr:spPr>
        <a:xfrm>
          <a:off x="15671800" y="650494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5"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06" name="フローチャート : 判断 305"/>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141696</xdr:rowOff>
    </xdr:from>
    <xdr:to>
      <xdr:col>22</xdr:col>
      <xdr:colOff>565150</xdr:colOff>
      <xdr:row>37</xdr:row>
      <xdr:rowOff>161290</xdr:rowOff>
    </xdr:to>
    <xdr:cxnSp macro="">
      <xdr:nvCxnSpPr>
        <xdr:cNvPr id="307" name="直線コネクタ 306"/>
        <xdr:cNvCxnSpPr/>
      </xdr:nvCxnSpPr>
      <xdr:spPr>
        <a:xfrm>
          <a:off x="14782800" y="64853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08" name="フローチャート : 判断 307"/>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09" name="テキスト ボックス 308"/>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141696</xdr:rowOff>
    </xdr:from>
    <xdr:to>
      <xdr:col>21</xdr:col>
      <xdr:colOff>361950</xdr:colOff>
      <xdr:row>37</xdr:row>
      <xdr:rowOff>141696</xdr:rowOff>
    </xdr:to>
    <xdr:cxnSp macro="">
      <xdr:nvCxnSpPr>
        <xdr:cNvPr id="310" name="直線コネクタ 309"/>
        <xdr:cNvCxnSpPr/>
      </xdr:nvCxnSpPr>
      <xdr:spPr>
        <a:xfrm>
          <a:off x="13893800" y="6485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1" name="フローチャート : 判断 310"/>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2" name="テキスト ボックス 311"/>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141696</xdr:rowOff>
    </xdr:from>
    <xdr:to>
      <xdr:col>20</xdr:col>
      <xdr:colOff>158750</xdr:colOff>
      <xdr:row>38</xdr:row>
      <xdr:rowOff>22497</xdr:rowOff>
    </xdr:to>
    <xdr:cxnSp macro="">
      <xdr:nvCxnSpPr>
        <xdr:cNvPr id="313" name="直線コネクタ 312"/>
        <xdr:cNvCxnSpPr/>
      </xdr:nvCxnSpPr>
      <xdr:spPr>
        <a:xfrm flipV="1">
          <a:off x="13004800" y="64853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4" name="フローチャート : 判断 313"/>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5" name="テキスト ボックス 314"/>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16" name="フローチャート : 判断 315"/>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17" name="テキスト ボックス 316"/>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136616</xdr:rowOff>
    </xdr:from>
    <xdr:to>
      <xdr:col>24</xdr:col>
      <xdr:colOff>82550</xdr:colOff>
      <xdr:row>38</xdr:row>
      <xdr:rowOff>66766</xdr:rowOff>
    </xdr:to>
    <xdr:sp macro="" textlink="">
      <xdr:nvSpPr>
        <xdr:cNvPr id="323" name="円/楕円 322"/>
        <xdr:cNvSpPr/>
      </xdr:nvSpPr>
      <xdr:spPr>
        <a:xfrm>
          <a:off x="164592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108693</xdr:rowOff>
    </xdr:from>
    <xdr:ext cx="762000" cy="259045"/>
    <xdr:sp macro="" textlink="">
      <xdr:nvSpPr>
        <xdr:cNvPr id="324" name="補助費等該当値テキスト"/>
        <xdr:cNvSpPr txBox="1"/>
      </xdr:nvSpPr>
      <xdr:spPr>
        <a:xfrm>
          <a:off x="16598900" y="645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110490</xdr:rowOff>
    </xdr:from>
    <xdr:to>
      <xdr:col>22</xdr:col>
      <xdr:colOff>615950</xdr:colOff>
      <xdr:row>38</xdr:row>
      <xdr:rowOff>40640</xdr:rowOff>
    </xdr:to>
    <xdr:sp macro="" textlink="">
      <xdr:nvSpPr>
        <xdr:cNvPr id="325" name="円/楕円 324"/>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25417</xdr:rowOff>
    </xdr:from>
    <xdr:ext cx="736600" cy="259045"/>
    <xdr:sp macro="" textlink="">
      <xdr:nvSpPr>
        <xdr:cNvPr id="326" name="テキスト ボックス 325"/>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90896</xdr:rowOff>
    </xdr:from>
    <xdr:to>
      <xdr:col>21</xdr:col>
      <xdr:colOff>412750</xdr:colOff>
      <xdr:row>38</xdr:row>
      <xdr:rowOff>21045</xdr:rowOff>
    </xdr:to>
    <xdr:sp macro="" textlink="">
      <xdr:nvSpPr>
        <xdr:cNvPr id="327" name="円/楕円 326"/>
        <xdr:cNvSpPr/>
      </xdr:nvSpPr>
      <xdr:spPr>
        <a:xfrm>
          <a:off x="14732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5823</xdr:rowOff>
    </xdr:from>
    <xdr:ext cx="762000" cy="259045"/>
    <xdr:sp macro="" textlink="">
      <xdr:nvSpPr>
        <xdr:cNvPr id="328" name="テキスト ボックス 327"/>
        <xdr:cNvSpPr txBox="1"/>
      </xdr:nvSpPr>
      <xdr:spPr>
        <a:xfrm>
          <a:off x="14401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90896</xdr:rowOff>
    </xdr:from>
    <xdr:to>
      <xdr:col>20</xdr:col>
      <xdr:colOff>209550</xdr:colOff>
      <xdr:row>38</xdr:row>
      <xdr:rowOff>21045</xdr:rowOff>
    </xdr:to>
    <xdr:sp macro="" textlink="">
      <xdr:nvSpPr>
        <xdr:cNvPr id="329" name="円/楕円 328"/>
        <xdr:cNvSpPr/>
      </xdr:nvSpPr>
      <xdr:spPr>
        <a:xfrm>
          <a:off x="13843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5823</xdr:rowOff>
    </xdr:from>
    <xdr:ext cx="762000" cy="259045"/>
    <xdr:sp macro="" textlink="">
      <xdr:nvSpPr>
        <xdr:cNvPr id="330" name="テキスト ボックス 329"/>
        <xdr:cNvSpPr txBox="1"/>
      </xdr:nvSpPr>
      <xdr:spPr>
        <a:xfrm>
          <a:off x="13512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143147</xdr:rowOff>
    </xdr:from>
    <xdr:to>
      <xdr:col>19</xdr:col>
      <xdr:colOff>6350</xdr:colOff>
      <xdr:row>38</xdr:row>
      <xdr:rowOff>73297</xdr:rowOff>
    </xdr:to>
    <xdr:sp macro="" textlink="">
      <xdr:nvSpPr>
        <xdr:cNvPr id="331" name="円/楕円 330"/>
        <xdr:cNvSpPr/>
      </xdr:nvSpPr>
      <xdr:spPr>
        <a:xfrm>
          <a:off x="12954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58074</xdr:rowOff>
    </xdr:from>
    <xdr:ext cx="762000" cy="259045"/>
    <xdr:sp macro="" textlink="">
      <xdr:nvSpPr>
        <xdr:cNvPr id="332" name="テキスト ボックス 331"/>
        <xdr:cNvSpPr txBox="1"/>
      </xdr:nvSpPr>
      <xdr:spPr>
        <a:xfrm>
          <a:off x="12623800" y="65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公債費に係る経常収支比率は、ここ数年で着実に好転し、平成２４年度からは類似団体を下回っている。これは、近年の財政運営において、新たな起債の発行を極力抑えてきたことが要因の一つとなっている。今後は、小学校の改築などの大規模事業の実施による起債の増加が見込まれているため、交付税措置の有無や算入率等を考慮した中で起債の活用を検討し、可能な限り後年度の公債費負担が増えないように努めていきます。</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7" name="直線コネクタ 356"/>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0"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1" name="直線コネクタ 360"/>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101854</xdr:rowOff>
    </xdr:from>
    <xdr:to>
      <xdr:col>7</xdr:col>
      <xdr:colOff>15875</xdr:colOff>
      <xdr:row>77</xdr:row>
      <xdr:rowOff>129287</xdr:rowOff>
    </xdr:to>
    <xdr:cxnSp macro="">
      <xdr:nvCxnSpPr>
        <xdr:cNvPr id="362" name="直線コネクタ 361"/>
        <xdr:cNvCxnSpPr/>
      </xdr:nvCxnSpPr>
      <xdr:spPr>
        <a:xfrm flipV="1">
          <a:off x="3987800" y="133035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3"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4" name="フローチャート : 判断 363"/>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129287</xdr:rowOff>
    </xdr:from>
    <xdr:to>
      <xdr:col>5</xdr:col>
      <xdr:colOff>549275</xdr:colOff>
      <xdr:row>78</xdr:row>
      <xdr:rowOff>26415</xdr:rowOff>
    </xdr:to>
    <xdr:cxnSp macro="">
      <xdr:nvCxnSpPr>
        <xdr:cNvPr id="365" name="直線コネクタ 364"/>
        <xdr:cNvCxnSpPr/>
      </xdr:nvCxnSpPr>
      <xdr:spPr>
        <a:xfrm flipV="1">
          <a:off x="3098800" y="133309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66" name="フローチャート : 判断 365"/>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67" name="テキスト ボックス 366"/>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76708</xdr:rowOff>
    </xdr:to>
    <xdr:cxnSp macro="">
      <xdr:nvCxnSpPr>
        <xdr:cNvPr id="368" name="直線コネクタ 367"/>
        <xdr:cNvCxnSpPr/>
      </xdr:nvCxnSpPr>
      <xdr:spPr>
        <a:xfrm flipV="1">
          <a:off x="2209800" y="133995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69" name="フローチャート : 判断 36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0" name="テキスト ボックス 369"/>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76708</xdr:rowOff>
    </xdr:from>
    <xdr:to>
      <xdr:col>3</xdr:col>
      <xdr:colOff>142875</xdr:colOff>
      <xdr:row>78</xdr:row>
      <xdr:rowOff>145287</xdr:rowOff>
    </xdr:to>
    <xdr:cxnSp macro="">
      <xdr:nvCxnSpPr>
        <xdr:cNvPr id="371" name="直線コネクタ 370"/>
        <xdr:cNvCxnSpPr/>
      </xdr:nvCxnSpPr>
      <xdr:spPr>
        <a:xfrm flipV="1">
          <a:off x="1320800" y="134498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2" name="フローチャート : 判断 371"/>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3" name="テキスト ボックス 372"/>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4" name="フローチャート : 判断 373"/>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5" name="テキスト ボックス 374"/>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81" name="円/楕円 380"/>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67581</xdr:rowOff>
    </xdr:from>
    <xdr:ext cx="762000" cy="259045"/>
    <xdr:sp macro="" textlink="">
      <xdr:nvSpPr>
        <xdr:cNvPr id="382" name="公債費該当値テキスト"/>
        <xdr:cNvSpPr txBox="1"/>
      </xdr:nvSpPr>
      <xdr:spPr>
        <a:xfrm>
          <a:off x="4914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78487</xdr:rowOff>
    </xdr:from>
    <xdr:to>
      <xdr:col>5</xdr:col>
      <xdr:colOff>600075</xdr:colOff>
      <xdr:row>78</xdr:row>
      <xdr:rowOff>8637</xdr:rowOff>
    </xdr:to>
    <xdr:sp macro="" textlink="">
      <xdr:nvSpPr>
        <xdr:cNvPr id="383" name="円/楕円 382"/>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18814</xdr:rowOff>
    </xdr:from>
    <xdr:ext cx="736600" cy="259045"/>
    <xdr:sp macro="" textlink="">
      <xdr:nvSpPr>
        <xdr:cNvPr id="384" name="テキスト ボックス 383"/>
        <xdr:cNvSpPr txBox="1"/>
      </xdr:nvSpPr>
      <xdr:spPr>
        <a:xfrm>
          <a:off x="3606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385" name="円/楕円 384"/>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86" name="テキスト ボックス 385"/>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25908</xdr:rowOff>
    </xdr:from>
    <xdr:to>
      <xdr:col>3</xdr:col>
      <xdr:colOff>193675</xdr:colOff>
      <xdr:row>78</xdr:row>
      <xdr:rowOff>127508</xdr:rowOff>
    </xdr:to>
    <xdr:sp macro="" textlink="">
      <xdr:nvSpPr>
        <xdr:cNvPr id="387" name="円/楕円 386"/>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137685</xdr:rowOff>
    </xdr:from>
    <xdr:ext cx="762000" cy="259045"/>
    <xdr:sp macro="" textlink="">
      <xdr:nvSpPr>
        <xdr:cNvPr id="388" name="テキスト ボックス 387"/>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89" name="円/楕円 388"/>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90" name="テキスト ボックス 389"/>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公債費以外の経常収支比率は、類似団体平均より若干高い状況で推移している。これは、特別会計への繰出金等（上記のその他）の高止 まりが要因と考えられる。今後も、各種取り組みを通じて経常経費の削減に努めていきます。</a:t>
          </a:r>
          <a:endParaRPr lang="ja-JP" sz="1300"/>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18" name="直線コネクタ 417"/>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19"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0" name="直線コネクタ 419"/>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1"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2" name="直線コネクタ 421"/>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73661</xdr:rowOff>
    </xdr:from>
    <xdr:to>
      <xdr:col>24</xdr:col>
      <xdr:colOff>31750</xdr:colOff>
      <xdr:row>76</xdr:row>
      <xdr:rowOff>88900</xdr:rowOff>
    </xdr:to>
    <xdr:cxnSp macro="">
      <xdr:nvCxnSpPr>
        <xdr:cNvPr id="423" name="直線コネクタ 422"/>
        <xdr:cNvCxnSpPr/>
      </xdr:nvCxnSpPr>
      <xdr:spPr>
        <a:xfrm flipV="1">
          <a:off x="15671800" y="131038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4"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5" name="フローチャート : 判断 424"/>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20320</xdr:rowOff>
    </xdr:from>
    <xdr:to>
      <xdr:col>22</xdr:col>
      <xdr:colOff>565150</xdr:colOff>
      <xdr:row>76</xdr:row>
      <xdr:rowOff>88900</xdr:rowOff>
    </xdr:to>
    <xdr:cxnSp macro="">
      <xdr:nvCxnSpPr>
        <xdr:cNvPr id="426" name="直線コネクタ 425"/>
        <xdr:cNvCxnSpPr/>
      </xdr:nvCxnSpPr>
      <xdr:spPr>
        <a:xfrm>
          <a:off x="14782800" y="13050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27" name="フローチャート : 判断 426"/>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28" name="テキスト ボックス 427"/>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76</xdr:row>
      <xdr:rowOff>20320</xdr:rowOff>
    </xdr:to>
    <xdr:cxnSp macro="">
      <xdr:nvCxnSpPr>
        <xdr:cNvPr id="429" name="直線コネクタ 428"/>
        <xdr:cNvCxnSpPr/>
      </xdr:nvCxnSpPr>
      <xdr:spPr>
        <a:xfrm>
          <a:off x="13893800" y="12974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0" name="フローチャート : 判断 429"/>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1" name="テキスト ボックス 430"/>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75</xdr:row>
      <xdr:rowOff>134620</xdr:rowOff>
    </xdr:to>
    <xdr:cxnSp macro="">
      <xdr:nvCxnSpPr>
        <xdr:cNvPr id="432" name="直線コネクタ 431"/>
        <xdr:cNvCxnSpPr/>
      </xdr:nvCxnSpPr>
      <xdr:spPr>
        <a:xfrm flipV="1">
          <a:off x="13004800" y="12974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3" name="フローチャート : 判断 432"/>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4" name="テキスト ボックス 433"/>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5" name="フローチャート : 判断 434"/>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36" name="テキスト ボックス 435"/>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22861</xdr:rowOff>
    </xdr:from>
    <xdr:to>
      <xdr:col>24</xdr:col>
      <xdr:colOff>82550</xdr:colOff>
      <xdr:row>76</xdr:row>
      <xdr:rowOff>124461</xdr:rowOff>
    </xdr:to>
    <xdr:sp macro="" textlink="">
      <xdr:nvSpPr>
        <xdr:cNvPr id="442" name="円/楕円 441"/>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166388</xdr:rowOff>
    </xdr:from>
    <xdr:ext cx="762000" cy="259045"/>
    <xdr:sp macro="" textlink="">
      <xdr:nvSpPr>
        <xdr:cNvPr id="443" name="公債費以外該当値テキスト"/>
        <xdr:cNvSpPr txBox="1"/>
      </xdr:nvSpPr>
      <xdr:spPr>
        <a:xfrm>
          <a:off x="165989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38100</xdr:rowOff>
    </xdr:from>
    <xdr:to>
      <xdr:col>22</xdr:col>
      <xdr:colOff>615950</xdr:colOff>
      <xdr:row>76</xdr:row>
      <xdr:rowOff>139700</xdr:rowOff>
    </xdr:to>
    <xdr:sp macro="" textlink="">
      <xdr:nvSpPr>
        <xdr:cNvPr id="444" name="円/楕円 443"/>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124477</xdr:rowOff>
    </xdr:from>
    <xdr:ext cx="736600" cy="259045"/>
    <xdr:sp macro="" textlink="">
      <xdr:nvSpPr>
        <xdr:cNvPr id="445" name="テキスト ボックス 444"/>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140970</xdr:rowOff>
    </xdr:from>
    <xdr:to>
      <xdr:col>21</xdr:col>
      <xdr:colOff>412750</xdr:colOff>
      <xdr:row>76</xdr:row>
      <xdr:rowOff>71120</xdr:rowOff>
    </xdr:to>
    <xdr:sp macro="" textlink="">
      <xdr:nvSpPr>
        <xdr:cNvPr id="446" name="円/楕円 445"/>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55897</xdr:rowOff>
    </xdr:from>
    <xdr:ext cx="762000" cy="259045"/>
    <xdr:sp macro="" textlink="">
      <xdr:nvSpPr>
        <xdr:cNvPr id="447" name="テキスト ボックス 446"/>
        <xdr:cNvSpPr txBox="1"/>
      </xdr:nvSpPr>
      <xdr:spPr>
        <a:xfrm>
          <a:off x="14401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64770</xdr:rowOff>
    </xdr:from>
    <xdr:to>
      <xdr:col>20</xdr:col>
      <xdr:colOff>209550</xdr:colOff>
      <xdr:row>75</xdr:row>
      <xdr:rowOff>166370</xdr:rowOff>
    </xdr:to>
    <xdr:sp macro="" textlink="">
      <xdr:nvSpPr>
        <xdr:cNvPr id="448" name="円/楕円 447"/>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151147</xdr:rowOff>
    </xdr:from>
    <xdr:ext cx="762000" cy="259045"/>
    <xdr:sp macro="" textlink="">
      <xdr:nvSpPr>
        <xdr:cNvPr id="449" name="テキスト ボックス 448"/>
        <xdr:cNvSpPr txBox="1"/>
      </xdr:nvSpPr>
      <xdr:spPr>
        <a:xfrm>
          <a:off x="13512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83820</xdr:rowOff>
    </xdr:from>
    <xdr:to>
      <xdr:col>19</xdr:col>
      <xdr:colOff>6350</xdr:colOff>
      <xdr:row>76</xdr:row>
      <xdr:rowOff>13970</xdr:rowOff>
    </xdr:to>
    <xdr:sp macro="" textlink="">
      <xdr:nvSpPr>
        <xdr:cNvPr id="450" name="円/楕円 449"/>
        <xdr:cNvSpPr/>
      </xdr:nvSpPr>
      <xdr:spPr>
        <a:xfrm>
          <a:off x="12954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24147</xdr:rowOff>
    </xdr:from>
    <xdr:ext cx="762000" cy="259045"/>
    <xdr:sp macro="" textlink="">
      <xdr:nvSpPr>
        <xdr:cNvPr id="451" name="テキスト ボックス 450"/>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北海道羽幌町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59611</xdr:rowOff>
    </xdr:from>
    <xdr:to>
      <xdr:col>4</xdr:col>
      <xdr:colOff>1117600</xdr:colOff>
      <xdr:row>17</xdr:row>
      <xdr:rowOff>68652</xdr:rowOff>
    </xdr:to>
    <xdr:cxnSp macro="">
      <xdr:nvCxnSpPr>
        <xdr:cNvPr id="46" name="直線コネクタ 45"/>
        <xdr:cNvCxnSpPr/>
      </xdr:nvCxnSpPr>
      <xdr:spPr bwMode="auto">
        <a:xfrm flipV="1">
          <a:off x="5003800" y="3021886"/>
          <a:ext cx="647700" cy="9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68652</xdr:rowOff>
    </xdr:from>
    <xdr:to>
      <xdr:col>4</xdr:col>
      <xdr:colOff>469900</xdr:colOff>
      <xdr:row>17</xdr:row>
      <xdr:rowOff>93175</xdr:rowOff>
    </xdr:to>
    <xdr:cxnSp macro="">
      <xdr:nvCxnSpPr>
        <xdr:cNvPr id="49" name="直線コネクタ 48"/>
        <xdr:cNvCxnSpPr/>
      </xdr:nvCxnSpPr>
      <xdr:spPr bwMode="auto">
        <a:xfrm flipV="1">
          <a:off x="4305300" y="3030927"/>
          <a:ext cx="698500" cy="24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87197</xdr:rowOff>
    </xdr:from>
    <xdr:to>
      <xdr:col>3</xdr:col>
      <xdr:colOff>904875</xdr:colOff>
      <xdr:row>17</xdr:row>
      <xdr:rowOff>93175</xdr:rowOff>
    </xdr:to>
    <xdr:cxnSp macro="">
      <xdr:nvCxnSpPr>
        <xdr:cNvPr id="52" name="直線コネクタ 51"/>
        <xdr:cNvCxnSpPr/>
      </xdr:nvCxnSpPr>
      <xdr:spPr bwMode="auto">
        <a:xfrm>
          <a:off x="3606800" y="3049472"/>
          <a:ext cx="698500" cy="5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87197</xdr:rowOff>
    </xdr:from>
    <xdr:to>
      <xdr:col>3</xdr:col>
      <xdr:colOff>206375</xdr:colOff>
      <xdr:row>17</xdr:row>
      <xdr:rowOff>96147</xdr:rowOff>
    </xdr:to>
    <xdr:cxnSp macro="">
      <xdr:nvCxnSpPr>
        <xdr:cNvPr id="55" name="直線コネクタ 54"/>
        <xdr:cNvCxnSpPr/>
      </xdr:nvCxnSpPr>
      <xdr:spPr bwMode="auto">
        <a:xfrm flipV="1">
          <a:off x="2908300" y="3049472"/>
          <a:ext cx="698500" cy="8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8811</xdr:rowOff>
    </xdr:from>
    <xdr:to>
      <xdr:col>5</xdr:col>
      <xdr:colOff>34925</xdr:colOff>
      <xdr:row>17</xdr:row>
      <xdr:rowOff>110411</xdr:rowOff>
    </xdr:to>
    <xdr:sp macro="" textlink="">
      <xdr:nvSpPr>
        <xdr:cNvPr id="65" name="円/楕円 64"/>
        <xdr:cNvSpPr/>
      </xdr:nvSpPr>
      <xdr:spPr bwMode="auto">
        <a:xfrm>
          <a:off x="5600700" y="2971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152338</xdr:rowOff>
    </xdr:from>
    <xdr:ext cx="762000" cy="259045"/>
    <xdr:sp macro="" textlink="">
      <xdr:nvSpPr>
        <xdr:cNvPr id="66" name="人口1人当たり決算額の推移該当値テキスト130"/>
        <xdr:cNvSpPr txBox="1"/>
      </xdr:nvSpPr>
      <xdr:spPr>
        <a:xfrm>
          <a:off x="5740400" y="294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160,125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17852</xdr:rowOff>
    </xdr:from>
    <xdr:to>
      <xdr:col>4</xdr:col>
      <xdr:colOff>520700</xdr:colOff>
      <xdr:row>17</xdr:row>
      <xdr:rowOff>119452</xdr:rowOff>
    </xdr:to>
    <xdr:sp macro="" textlink="">
      <xdr:nvSpPr>
        <xdr:cNvPr id="67" name="円/楕円 66"/>
        <xdr:cNvSpPr/>
      </xdr:nvSpPr>
      <xdr:spPr bwMode="auto">
        <a:xfrm>
          <a:off x="4953000" y="2980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104229</xdr:rowOff>
    </xdr:from>
    <xdr:ext cx="736600" cy="259045"/>
    <xdr:sp macro="" textlink="">
      <xdr:nvSpPr>
        <xdr:cNvPr id="68" name="テキスト ボックス 67"/>
        <xdr:cNvSpPr txBox="1"/>
      </xdr:nvSpPr>
      <xdr:spPr>
        <a:xfrm>
          <a:off x="4622800" y="3066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158,543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42375</xdr:rowOff>
    </xdr:from>
    <xdr:to>
      <xdr:col>3</xdr:col>
      <xdr:colOff>955675</xdr:colOff>
      <xdr:row>17</xdr:row>
      <xdr:rowOff>143975</xdr:rowOff>
    </xdr:to>
    <xdr:sp macro="" textlink="">
      <xdr:nvSpPr>
        <xdr:cNvPr id="69" name="円/楕円 68"/>
        <xdr:cNvSpPr/>
      </xdr:nvSpPr>
      <xdr:spPr bwMode="auto">
        <a:xfrm>
          <a:off x="4254500" y="3004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128752</xdr:rowOff>
    </xdr:from>
    <xdr:ext cx="762000" cy="259045"/>
    <xdr:sp macro="" textlink="">
      <xdr:nvSpPr>
        <xdr:cNvPr id="70" name="テキスト ボックス 69"/>
        <xdr:cNvSpPr txBox="1"/>
      </xdr:nvSpPr>
      <xdr:spPr>
        <a:xfrm>
          <a:off x="3924300" y="3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154,252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36397</xdr:rowOff>
    </xdr:from>
    <xdr:to>
      <xdr:col>3</xdr:col>
      <xdr:colOff>257175</xdr:colOff>
      <xdr:row>17</xdr:row>
      <xdr:rowOff>137997</xdr:rowOff>
    </xdr:to>
    <xdr:sp macro="" textlink="">
      <xdr:nvSpPr>
        <xdr:cNvPr id="71" name="円/楕円 70"/>
        <xdr:cNvSpPr/>
      </xdr:nvSpPr>
      <xdr:spPr bwMode="auto">
        <a:xfrm>
          <a:off x="3556000" y="2998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122774</xdr:rowOff>
    </xdr:from>
    <xdr:ext cx="762000" cy="259045"/>
    <xdr:sp macro="" textlink="">
      <xdr:nvSpPr>
        <xdr:cNvPr id="72" name="テキスト ボックス 71"/>
        <xdr:cNvSpPr txBox="1"/>
      </xdr:nvSpPr>
      <xdr:spPr>
        <a:xfrm>
          <a:off x="3225800" y="308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155,298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45347</xdr:rowOff>
    </xdr:from>
    <xdr:to>
      <xdr:col>2</xdr:col>
      <xdr:colOff>692150</xdr:colOff>
      <xdr:row>17</xdr:row>
      <xdr:rowOff>146947</xdr:rowOff>
    </xdr:to>
    <xdr:sp macro="" textlink="">
      <xdr:nvSpPr>
        <xdr:cNvPr id="73" name="円/楕円 72"/>
        <xdr:cNvSpPr/>
      </xdr:nvSpPr>
      <xdr:spPr bwMode="auto">
        <a:xfrm>
          <a:off x="2857500" y="3007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131724</xdr:rowOff>
    </xdr:from>
    <xdr:ext cx="762000" cy="259045"/>
    <xdr:sp macro="" textlink="">
      <xdr:nvSpPr>
        <xdr:cNvPr id="74" name="テキスト ボックス 73"/>
        <xdr:cNvSpPr txBox="1"/>
      </xdr:nvSpPr>
      <xdr:spPr>
        <a:xfrm>
          <a:off x="2527300" y="309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242040</xdr:rowOff>
    </xdr:from>
    <xdr:to>
      <xdr:col>4</xdr:col>
      <xdr:colOff>1117600</xdr:colOff>
      <xdr:row>35</xdr:row>
      <xdr:rowOff>256453</xdr:rowOff>
    </xdr:to>
    <xdr:cxnSp macro="">
      <xdr:nvCxnSpPr>
        <xdr:cNvPr id="109" name="直線コネクタ 108"/>
        <xdr:cNvCxnSpPr/>
      </xdr:nvCxnSpPr>
      <xdr:spPr bwMode="auto">
        <a:xfrm>
          <a:off x="5003800" y="6852390"/>
          <a:ext cx="647700" cy="14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241229</xdr:rowOff>
    </xdr:from>
    <xdr:ext cx="762000" cy="259045"/>
    <xdr:sp macro="" textlink="">
      <xdr:nvSpPr>
        <xdr:cNvPr id="110" name="人口1人当たり決算額の推移平均値テキスト445"/>
        <xdr:cNvSpPr txBox="1"/>
      </xdr:nvSpPr>
      <xdr:spPr>
        <a:xfrm>
          <a:off x="5740400" y="6851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209362</xdr:rowOff>
    </xdr:from>
    <xdr:to>
      <xdr:col>4</xdr:col>
      <xdr:colOff>469900</xdr:colOff>
      <xdr:row>35</xdr:row>
      <xdr:rowOff>242040</xdr:rowOff>
    </xdr:to>
    <xdr:cxnSp macro="">
      <xdr:nvCxnSpPr>
        <xdr:cNvPr id="112" name="直線コネクタ 111"/>
        <xdr:cNvCxnSpPr/>
      </xdr:nvCxnSpPr>
      <xdr:spPr bwMode="auto">
        <a:xfrm>
          <a:off x="4305300" y="6819712"/>
          <a:ext cx="698500" cy="32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147520</xdr:rowOff>
    </xdr:from>
    <xdr:to>
      <xdr:col>3</xdr:col>
      <xdr:colOff>904875</xdr:colOff>
      <xdr:row>35</xdr:row>
      <xdr:rowOff>209362</xdr:rowOff>
    </xdr:to>
    <xdr:cxnSp macro="">
      <xdr:nvCxnSpPr>
        <xdr:cNvPr id="115" name="直線コネクタ 114"/>
        <xdr:cNvCxnSpPr/>
      </xdr:nvCxnSpPr>
      <xdr:spPr bwMode="auto">
        <a:xfrm>
          <a:off x="3606800" y="6757870"/>
          <a:ext cx="698500" cy="61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128208</xdr:rowOff>
    </xdr:from>
    <xdr:to>
      <xdr:col>3</xdr:col>
      <xdr:colOff>206375</xdr:colOff>
      <xdr:row>35</xdr:row>
      <xdr:rowOff>147520</xdr:rowOff>
    </xdr:to>
    <xdr:cxnSp macro="">
      <xdr:nvCxnSpPr>
        <xdr:cNvPr id="118" name="直線コネクタ 117"/>
        <xdr:cNvCxnSpPr/>
      </xdr:nvCxnSpPr>
      <xdr:spPr bwMode="auto">
        <a:xfrm>
          <a:off x="2908300" y="6738558"/>
          <a:ext cx="698500" cy="19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205653</xdr:rowOff>
    </xdr:from>
    <xdr:to>
      <xdr:col>5</xdr:col>
      <xdr:colOff>34925</xdr:colOff>
      <xdr:row>35</xdr:row>
      <xdr:rowOff>307253</xdr:rowOff>
    </xdr:to>
    <xdr:sp macro="" textlink="">
      <xdr:nvSpPr>
        <xdr:cNvPr id="128" name="円/楕円 127"/>
        <xdr:cNvSpPr/>
      </xdr:nvSpPr>
      <xdr:spPr bwMode="auto">
        <a:xfrm>
          <a:off x="5600700" y="6816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50730</xdr:rowOff>
    </xdr:from>
    <xdr:ext cx="762000" cy="259045"/>
    <xdr:sp macro="" textlink="">
      <xdr:nvSpPr>
        <xdr:cNvPr id="129" name="人口1人当たり決算額の推移該当値テキスト445"/>
        <xdr:cNvSpPr txBox="1"/>
      </xdr:nvSpPr>
      <xdr:spPr>
        <a:xfrm>
          <a:off x="5740400" y="666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38,358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191240</xdr:rowOff>
    </xdr:from>
    <xdr:to>
      <xdr:col>4</xdr:col>
      <xdr:colOff>520700</xdr:colOff>
      <xdr:row>35</xdr:row>
      <xdr:rowOff>292840</xdr:rowOff>
    </xdr:to>
    <xdr:sp macro="" textlink="">
      <xdr:nvSpPr>
        <xdr:cNvPr id="130" name="円/楕円 129"/>
        <xdr:cNvSpPr/>
      </xdr:nvSpPr>
      <xdr:spPr bwMode="auto">
        <a:xfrm>
          <a:off x="4953000" y="6801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303017</xdr:rowOff>
    </xdr:from>
    <xdr:ext cx="736600" cy="259045"/>
    <xdr:sp macro="" textlink="">
      <xdr:nvSpPr>
        <xdr:cNvPr id="131" name="テキスト ボックス 130"/>
        <xdr:cNvSpPr txBox="1"/>
      </xdr:nvSpPr>
      <xdr:spPr>
        <a:xfrm>
          <a:off x="4622800" y="657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158562</xdr:rowOff>
    </xdr:from>
    <xdr:to>
      <xdr:col>3</xdr:col>
      <xdr:colOff>955675</xdr:colOff>
      <xdr:row>35</xdr:row>
      <xdr:rowOff>260162</xdr:rowOff>
    </xdr:to>
    <xdr:sp macro="" textlink="">
      <xdr:nvSpPr>
        <xdr:cNvPr id="132" name="円/楕円 131"/>
        <xdr:cNvSpPr/>
      </xdr:nvSpPr>
      <xdr:spPr bwMode="auto">
        <a:xfrm>
          <a:off x="4254500" y="676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270339</xdr:rowOff>
    </xdr:from>
    <xdr:ext cx="762000" cy="259045"/>
    <xdr:sp macro="" textlink="">
      <xdr:nvSpPr>
        <xdr:cNvPr id="133" name="テキスト ボックス 132"/>
        <xdr:cNvSpPr txBox="1"/>
      </xdr:nvSpPr>
      <xdr:spPr>
        <a:xfrm>
          <a:off x="3924300" y="653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42,684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96720</xdr:rowOff>
    </xdr:from>
    <xdr:to>
      <xdr:col>3</xdr:col>
      <xdr:colOff>257175</xdr:colOff>
      <xdr:row>35</xdr:row>
      <xdr:rowOff>198320</xdr:rowOff>
    </xdr:to>
    <xdr:sp macro="" textlink="">
      <xdr:nvSpPr>
        <xdr:cNvPr id="134" name="円/楕円 133"/>
        <xdr:cNvSpPr/>
      </xdr:nvSpPr>
      <xdr:spPr bwMode="auto">
        <a:xfrm>
          <a:off x="3556000" y="6707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208497</xdr:rowOff>
    </xdr:from>
    <xdr:ext cx="762000" cy="259045"/>
    <xdr:sp macro="" textlink="">
      <xdr:nvSpPr>
        <xdr:cNvPr id="135" name="テキスト ボックス 134"/>
        <xdr:cNvSpPr txBox="1"/>
      </xdr:nvSpPr>
      <xdr:spPr>
        <a:xfrm>
          <a:off x="3225800" y="647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77408</xdr:rowOff>
    </xdr:from>
    <xdr:to>
      <xdr:col>2</xdr:col>
      <xdr:colOff>692150</xdr:colOff>
      <xdr:row>35</xdr:row>
      <xdr:rowOff>179008</xdr:rowOff>
    </xdr:to>
    <xdr:sp macro="" textlink="">
      <xdr:nvSpPr>
        <xdr:cNvPr id="136" name="円/楕円 135"/>
        <xdr:cNvSpPr/>
      </xdr:nvSpPr>
      <xdr:spPr bwMode="auto">
        <a:xfrm>
          <a:off x="2857500" y="6687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189185</xdr:rowOff>
    </xdr:from>
    <xdr:ext cx="762000" cy="259045"/>
    <xdr:sp macro="" textlink="">
      <xdr:nvSpPr>
        <xdr:cNvPr id="137" name="テキスト ボックス 136"/>
        <xdr:cNvSpPr txBox="1"/>
      </xdr:nvSpPr>
      <xdr:spPr>
        <a:xfrm>
          <a:off x="2527300" y="645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北海道羽幌町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7,454
7,447
47,265.00
6,347,806
5,931,654
382,722
3,989,487
6,100,293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63995</xdr:rowOff>
    </xdr:from>
    <xdr:to>
      <xdr:col>6</xdr:col>
      <xdr:colOff>511175</xdr:colOff>
      <xdr:row>35</xdr:row>
      <xdr:rowOff>64201</xdr:rowOff>
    </xdr:to>
    <xdr:cxnSp macro="">
      <xdr:nvCxnSpPr>
        <xdr:cNvPr id="61" name="直線コネクタ 60"/>
        <xdr:cNvCxnSpPr/>
      </xdr:nvCxnSpPr>
      <xdr:spPr>
        <a:xfrm flipV="1">
          <a:off x="3797300" y="6064745"/>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64201</xdr:rowOff>
    </xdr:from>
    <xdr:to>
      <xdr:col>5</xdr:col>
      <xdr:colOff>358775</xdr:colOff>
      <xdr:row>35</xdr:row>
      <xdr:rowOff>109289</xdr:rowOff>
    </xdr:to>
    <xdr:cxnSp macro="">
      <xdr:nvCxnSpPr>
        <xdr:cNvPr id="64" name="直線コネクタ 63"/>
        <xdr:cNvCxnSpPr/>
      </xdr:nvCxnSpPr>
      <xdr:spPr>
        <a:xfrm flipV="1">
          <a:off x="2908300" y="6064951"/>
          <a:ext cx="889000" cy="4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92685</xdr:rowOff>
    </xdr:from>
    <xdr:to>
      <xdr:col>4</xdr:col>
      <xdr:colOff>155575</xdr:colOff>
      <xdr:row>35</xdr:row>
      <xdr:rowOff>109289</xdr:rowOff>
    </xdr:to>
    <xdr:cxnSp macro="">
      <xdr:nvCxnSpPr>
        <xdr:cNvPr id="67" name="直線コネクタ 66"/>
        <xdr:cNvCxnSpPr/>
      </xdr:nvCxnSpPr>
      <xdr:spPr>
        <a:xfrm>
          <a:off x="2019300" y="6093435"/>
          <a:ext cx="889000" cy="1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92685</xdr:rowOff>
    </xdr:from>
    <xdr:to>
      <xdr:col>2</xdr:col>
      <xdr:colOff>638175</xdr:colOff>
      <xdr:row>35</xdr:row>
      <xdr:rowOff>126670</xdr:rowOff>
    </xdr:to>
    <xdr:cxnSp macro="">
      <xdr:nvCxnSpPr>
        <xdr:cNvPr id="70" name="直線コネクタ 69"/>
        <xdr:cNvCxnSpPr/>
      </xdr:nvCxnSpPr>
      <xdr:spPr>
        <a:xfrm flipV="1">
          <a:off x="1130300" y="6093435"/>
          <a:ext cx="8890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13195</xdr:rowOff>
    </xdr:from>
    <xdr:to>
      <xdr:col>6</xdr:col>
      <xdr:colOff>561975</xdr:colOff>
      <xdr:row>35</xdr:row>
      <xdr:rowOff>114795</xdr:rowOff>
    </xdr:to>
    <xdr:sp macro="" textlink="">
      <xdr:nvSpPr>
        <xdr:cNvPr id="80" name="円/楕円 79"/>
        <xdr:cNvSpPr/>
      </xdr:nvSpPr>
      <xdr:spPr>
        <a:xfrm>
          <a:off x="4584700" y="60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36072</xdr:rowOff>
    </xdr:from>
    <xdr:ext cx="599010" cy="259045"/>
    <xdr:sp macro="" textlink="">
      <xdr:nvSpPr>
        <xdr:cNvPr id="81" name="人件費該当値テキスト"/>
        <xdr:cNvSpPr txBox="1"/>
      </xdr:nvSpPr>
      <xdr:spPr>
        <a:xfrm>
          <a:off x="4686300" y="586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137,435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13401</xdr:rowOff>
    </xdr:from>
    <xdr:to>
      <xdr:col>5</xdr:col>
      <xdr:colOff>409575</xdr:colOff>
      <xdr:row>35</xdr:row>
      <xdr:rowOff>115001</xdr:rowOff>
    </xdr:to>
    <xdr:sp macro="" textlink="">
      <xdr:nvSpPr>
        <xdr:cNvPr id="82" name="円/楕円 81"/>
        <xdr:cNvSpPr/>
      </xdr:nvSpPr>
      <xdr:spPr>
        <a:xfrm>
          <a:off x="3746500" y="60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106128</xdr:rowOff>
    </xdr:from>
    <xdr:ext cx="599010" cy="259045"/>
    <xdr:sp macro="" textlink="">
      <xdr:nvSpPr>
        <xdr:cNvPr id="83" name="テキスト ボックス 82"/>
        <xdr:cNvSpPr txBox="1"/>
      </xdr:nvSpPr>
      <xdr:spPr>
        <a:xfrm>
          <a:off x="3497794" y="610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137,408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58489</xdr:rowOff>
    </xdr:from>
    <xdr:to>
      <xdr:col>4</xdr:col>
      <xdr:colOff>206375</xdr:colOff>
      <xdr:row>35</xdr:row>
      <xdr:rowOff>160089</xdr:rowOff>
    </xdr:to>
    <xdr:sp macro="" textlink="">
      <xdr:nvSpPr>
        <xdr:cNvPr id="84" name="円/楕円 83"/>
        <xdr:cNvSpPr/>
      </xdr:nvSpPr>
      <xdr:spPr>
        <a:xfrm>
          <a:off x="2857500" y="60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151216</xdr:rowOff>
    </xdr:from>
    <xdr:ext cx="599010" cy="259045"/>
    <xdr:sp macro="" textlink="">
      <xdr:nvSpPr>
        <xdr:cNvPr id="85" name="テキスト ボックス 84"/>
        <xdr:cNvSpPr txBox="1"/>
      </xdr:nvSpPr>
      <xdr:spPr>
        <a:xfrm>
          <a:off x="2608794" y="615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131,491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41885</xdr:rowOff>
    </xdr:from>
    <xdr:to>
      <xdr:col>3</xdr:col>
      <xdr:colOff>3175</xdr:colOff>
      <xdr:row>35</xdr:row>
      <xdr:rowOff>143485</xdr:rowOff>
    </xdr:to>
    <xdr:sp macro="" textlink="">
      <xdr:nvSpPr>
        <xdr:cNvPr id="86" name="円/楕円 85"/>
        <xdr:cNvSpPr/>
      </xdr:nvSpPr>
      <xdr:spPr>
        <a:xfrm>
          <a:off x="1968500" y="60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134612</xdr:rowOff>
    </xdr:from>
    <xdr:ext cx="599010" cy="259045"/>
    <xdr:sp macro="" textlink="">
      <xdr:nvSpPr>
        <xdr:cNvPr id="87" name="テキスト ボックス 86"/>
        <xdr:cNvSpPr txBox="1"/>
      </xdr:nvSpPr>
      <xdr:spPr>
        <a:xfrm>
          <a:off x="1719794" y="61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133,670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75870</xdr:rowOff>
    </xdr:from>
    <xdr:to>
      <xdr:col>1</xdr:col>
      <xdr:colOff>485775</xdr:colOff>
      <xdr:row>36</xdr:row>
      <xdr:rowOff>6020</xdr:rowOff>
    </xdr:to>
    <xdr:sp macro="" textlink="">
      <xdr:nvSpPr>
        <xdr:cNvPr id="88" name="円/楕円 87"/>
        <xdr:cNvSpPr/>
      </xdr:nvSpPr>
      <xdr:spPr>
        <a:xfrm>
          <a:off x="1079500" y="60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168597</xdr:rowOff>
    </xdr:from>
    <xdr:ext cx="599010" cy="259045"/>
    <xdr:sp macro="" textlink="">
      <xdr:nvSpPr>
        <xdr:cNvPr id="89" name="テキスト ボックス 88"/>
        <xdr:cNvSpPr txBox="1"/>
      </xdr:nvSpPr>
      <xdr:spPr>
        <a:xfrm>
          <a:off x="830794" y="616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145986</xdr:rowOff>
    </xdr:from>
    <xdr:to>
      <xdr:col>6</xdr:col>
      <xdr:colOff>511175</xdr:colOff>
      <xdr:row>57</xdr:row>
      <xdr:rowOff>66663</xdr:rowOff>
    </xdr:to>
    <xdr:cxnSp macro="">
      <xdr:nvCxnSpPr>
        <xdr:cNvPr id="119" name="直線コネクタ 118"/>
        <xdr:cNvCxnSpPr/>
      </xdr:nvCxnSpPr>
      <xdr:spPr>
        <a:xfrm flipV="1">
          <a:off x="3797300" y="9747186"/>
          <a:ext cx="838200" cy="9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43619</xdr:rowOff>
    </xdr:from>
    <xdr:to>
      <xdr:col>5</xdr:col>
      <xdr:colOff>358775</xdr:colOff>
      <xdr:row>57</xdr:row>
      <xdr:rowOff>66663</xdr:rowOff>
    </xdr:to>
    <xdr:cxnSp macro="">
      <xdr:nvCxnSpPr>
        <xdr:cNvPr id="122" name="直線コネクタ 121"/>
        <xdr:cNvCxnSpPr/>
      </xdr:nvCxnSpPr>
      <xdr:spPr>
        <a:xfrm>
          <a:off x="2908300" y="9816269"/>
          <a:ext cx="889000" cy="2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43619</xdr:rowOff>
    </xdr:from>
    <xdr:to>
      <xdr:col>4</xdr:col>
      <xdr:colOff>155575</xdr:colOff>
      <xdr:row>57</xdr:row>
      <xdr:rowOff>159291</xdr:rowOff>
    </xdr:to>
    <xdr:cxnSp macro="">
      <xdr:nvCxnSpPr>
        <xdr:cNvPr id="125" name="直線コネクタ 124"/>
        <xdr:cNvCxnSpPr/>
      </xdr:nvCxnSpPr>
      <xdr:spPr>
        <a:xfrm flipV="1">
          <a:off x="2019300" y="9816269"/>
          <a:ext cx="8890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92395</xdr:rowOff>
    </xdr:from>
    <xdr:to>
      <xdr:col>2</xdr:col>
      <xdr:colOff>638175</xdr:colOff>
      <xdr:row>57</xdr:row>
      <xdr:rowOff>159291</xdr:rowOff>
    </xdr:to>
    <xdr:cxnSp macro="">
      <xdr:nvCxnSpPr>
        <xdr:cNvPr id="128" name="直線コネクタ 127"/>
        <xdr:cNvCxnSpPr/>
      </xdr:nvCxnSpPr>
      <xdr:spPr>
        <a:xfrm>
          <a:off x="1130300" y="9865045"/>
          <a:ext cx="889000" cy="6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95186</xdr:rowOff>
    </xdr:from>
    <xdr:to>
      <xdr:col>6</xdr:col>
      <xdr:colOff>561975</xdr:colOff>
      <xdr:row>57</xdr:row>
      <xdr:rowOff>25336</xdr:rowOff>
    </xdr:to>
    <xdr:sp macro="" textlink="">
      <xdr:nvSpPr>
        <xdr:cNvPr id="138" name="円/楕円 137"/>
        <xdr:cNvSpPr/>
      </xdr:nvSpPr>
      <xdr:spPr>
        <a:xfrm>
          <a:off x="4584700" y="96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73613</xdr:rowOff>
    </xdr:from>
    <xdr:ext cx="599010" cy="259045"/>
    <xdr:sp macro="" textlink="">
      <xdr:nvSpPr>
        <xdr:cNvPr id="139" name="物件費該当値テキスト"/>
        <xdr:cNvSpPr txBox="1"/>
      </xdr:nvSpPr>
      <xdr:spPr>
        <a:xfrm>
          <a:off x="4686300" y="967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104,175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15863</xdr:rowOff>
    </xdr:from>
    <xdr:to>
      <xdr:col>5</xdr:col>
      <xdr:colOff>409575</xdr:colOff>
      <xdr:row>57</xdr:row>
      <xdr:rowOff>117463</xdr:rowOff>
    </xdr:to>
    <xdr:sp macro="" textlink="">
      <xdr:nvSpPr>
        <xdr:cNvPr id="140" name="円/楕円 139"/>
        <xdr:cNvSpPr/>
      </xdr:nvSpPr>
      <xdr:spPr>
        <a:xfrm>
          <a:off x="3746500" y="97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108590</xdr:rowOff>
    </xdr:from>
    <xdr:ext cx="534377" cy="259045"/>
    <xdr:sp macro="" textlink="">
      <xdr:nvSpPr>
        <xdr:cNvPr id="141" name="テキスト ボックス 140"/>
        <xdr:cNvSpPr txBox="1"/>
      </xdr:nvSpPr>
      <xdr:spPr>
        <a:xfrm>
          <a:off x="3530111" y="988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92,085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164269</xdr:rowOff>
    </xdr:from>
    <xdr:to>
      <xdr:col>4</xdr:col>
      <xdr:colOff>206375</xdr:colOff>
      <xdr:row>57</xdr:row>
      <xdr:rowOff>94419</xdr:rowOff>
    </xdr:to>
    <xdr:sp macro="" textlink="">
      <xdr:nvSpPr>
        <xdr:cNvPr id="142" name="円/楕円 141"/>
        <xdr:cNvSpPr/>
      </xdr:nvSpPr>
      <xdr:spPr>
        <a:xfrm>
          <a:off x="2857500" y="97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85546</xdr:rowOff>
    </xdr:from>
    <xdr:ext cx="534377" cy="259045"/>
    <xdr:sp macro="" textlink="">
      <xdr:nvSpPr>
        <xdr:cNvPr id="143" name="テキスト ボックス 142"/>
        <xdr:cNvSpPr txBox="1"/>
      </xdr:nvSpPr>
      <xdr:spPr>
        <a:xfrm>
          <a:off x="2641111" y="98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95,109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108491</xdr:rowOff>
    </xdr:from>
    <xdr:to>
      <xdr:col>3</xdr:col>
      <xdr:colOff>3175</xdr:colOff>
      <xdr:row>58</xdr:row>
      <xdr:rowOff>38641</xdr:rowOff>
    </xdr:to>
    <xdr:sp macro="" textlink="">
      <xdr:nvSpPr>
        <xdr:cNvPr id="144" name="円/楕円 143"/>
        <xdr:cNvSpPr/>
      </xdr:nvSpPr>
      <xdr:spPr>
        <a:xfrm>
          <a:off x="1968500" y="988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29768</xdr:rowOff>
    </xdr:from>
    <xdr:ext cx="534377" cy="259045"/>
    <xdr:sp macro="" textlink="">
      <xdr:nvSpPr>
        <xdr:cNvPr id="145" name="テキスト ボックス 144"/>
        <xdr:cNvSpPr txBox="1"/>
      </xdr:nvSpPr>
      <xdr:spPr>
        <a:xfrm>
          <a:off x="1752111" y="99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41595</xdr:rowOff>
    </xdr:from>
    <xdr:to>
      <xdr:col>1</xdr:col>
      <xdr:colOff>485775</xdr:colOff>
      <xdr:row>57</xdr:row>
      <xdr:rowOff>143195</xdr:rowOff>
    </xdr:to>
    <xdr:sp macro="" textlink="">
      <xdr:nvSpPr>
        <xdr:cNvPr id="146" name="円/楕円 145"/>
        <xdr:cNvSpPr/>
      </xdr:nvSpPr>
      <xdr:spPr>
        <a:xfrm>
          <a:off x="1079500" y="981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134322</xdr:rowOff>
    </xdr:from>
    <xdr:ext cx="534377" cy="259045"/>
    <xdr:sp macro="" textlink="">
      <xdr:nvSpPr>
        <xdr:cNvPr id="147" name="テキスト ボックス 146"/>
        <xdr:cNvSpPr txBox="1"/>
      </xdr:nvSpPr>
      <xdr:spPr>
        <a:xfrm>
          <a:off x="863111" y="99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118097</xdr:rowOff>
    </xdr:from>
    <xdr:to>
      <xdr:col>6</xdr:col>
      <xdr:colOff>511175</xdr:colOff>
      <xdr:row>73</xdr:row>
      <xdr:rowOff>149568</xdr:rowOff>
    </xdr:to>
    <xdr:cxnSp macro="">
      <xdr:nvCxnSpPr>
        <xdr:cNvPr id="176" name="直線コネクタ 175"/>
        <xdr:cNvCxnSpPr/>
      </xdr:nvCxnSpPr>
      <xdr:spPr>
        <a:xfrm flipV="1">
          <a:off x="3797300" y="12462497"/>
          <a:ext cx="838200" cy="20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149568</xdr:rowOff>
    </xdr:from>
    <xdr:to>
      <xdr:col>5</xdr:col>
      <xdr:colOff>358775</xdr:colOff>
      <xdr:row>74</xdr:row>
      <xdr:rowOff>147320</xdr:rowOff>
    </xdr:to>
    <xdr:cxnSp macro="">
      <xdr:nvCxnSpPr>
        <xdr:cNvPr id="179" name="直線コネクタ 178"/>
        <xdr:cNvCxnSpPr/>
      </xdr:nvCxnSpPr>
      <xdr:spPr>
        <a:xfrm flipV="1">
          <a:off x="2908300" y="12665418"/>
          <a:ext cx="889000" cy="16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152176</xdr:rowOff>
    </xdr:from>
    <xdr:ext cx="534377" cy="259045"/>
    <xdr:sp macro="" textlink="">
      <xdr:nvSpPr>
        <xdr:cNvPr id="181" name="テキスト ボックス 180"/>
        <xdr:cNvSpPr txBox="1"/>
      </xdr:nvSpPr>
      <xdr:spPr>
        <a:xfrm>
          <a:off x="3530111" y="13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42316</xdr:rowOff>
    </xdr:from>
    <xdr:to>
      <xdr:col>4</xdr:col>
      <xdr:colOff>155575</xdr:colOff>
      <xdr:row>74</xdr:row>
      <xdr:rowOff>147320</xdr:rowOff>
    </xdr:to>
    <xdr:cxnSp macro="">
      <xdr:nvCxnSpPr>
        <xdr:cNvPr id="182" name="直線コネクタ 181"/>
        <xdr:cNvCxnSpPr/>
      </xdr:nvCxnSpPr>
      <xdr:spPr>
        <a:xfrm>
          <a:off x="2019300" y="12729616"/>
          <a:ext cx="889000" cy="10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60583</xdr:rowOff>
    </xdr:from>
    <xdr:ext cx="534377" cy="259045"/>
    <xdr:sp macro="" textlink="">
      <xdr:nvSpPr>
        <xdr:cNvPr id="184" name="テキスト ボックス 183"/>
        <xdr:cNvSpPr txBox="1"/>
      </xdr:nvSpPr>
      <xdr:spPr>
        <a:xfrm>
          <a:off x="2641111" y="13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42316</xdr:rowOff>
    </xdr:from>
    <xdr:to>
      <xdr:col>2</xdr:col>
      <xdr:colOff>638175</xdr:colOff>
      <xdr:row>74</xdr:row>
      <xdr:rowOff>107200</xdr:rowOff>
    </xdr:to>
    <xdr:cxnSp macro="">
      <xdr:nvCxnSpPr>
        <xdr:cNvPr id="185" name="直線コネクタ 184"/>
        <xdr:cNvCxnSpPr/>
      </xdr:nvCxnSpPr>
      <xdr:spPr>
        <a:xfrm flipV="1">
          <a:off x="1130300" y="12729616"/>
          <a:ext cx="889000" cy="6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84205</xdr:rowOff>
    </xdr:from>
    <xdr:ext cx="534377" cy="259045"/>
    <xdr:sp macro="" textlink="">
      <xdr:nvSpPr>
        <xdr:cNvPr id="187" name="テキスト ボックス 186"/>
        <xdr:cNvSpPr txBox="1"/>
      </xdr:nvSpPr>
      <xdr:spPr>
        <a:xfrm>
          <a:off x="1752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131945</xdr:rowOff>
    </xdr:from>
    <xdr:ext cx="534377" cy="259045"/>
    <xdr:sp macro="" textlink="">
      <xdr:nvSpPr>
        <xdr:cNvPr id="189" name="テキスト ボックス 188"/>
        <xdr:cNvSpPr txBox="1"/>
      </xdr:nvSpPr>
      <xdr:spPr>
        <a:xfrm>
          <a:off x="863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67297</xdr:rowOff>
    </xdr:from>
    <xdr:to>
      <xdr:col>6</xdr:col>
      <xdr:colOff>561975</xdr:colOff>
      <xdr:row>72</xdr:row>
      <xdr:rowOff>168897</xdr:rowOff>
    </xdr:to>
    <xdr:sp macro="" textlink="">
      <xdr:nvSpPr>
        <xdr:cNvPr id="195" name="円/楕円 194"/>
        <xdr:cNvSpPr/>
      </xdr:nvSpPr>
      <xdr:spPr>
        <a:xfrm>
          <a:off x="4584700" y="124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90174</xdr:rowOff>
    </xdr:from>
    <xdr:ext cx="534377" cy="259045"/>
    <xdr:sp macro="" textlink="">
      <xdr:nvSpPr>
        <xdr:cNvPr id="196" name="維持補修費該当値テキスト"/>
        <xdr:cNvSpPr txBox="1"/>
      </xdr:nvSpPr>
      <xdr:spPr>
        <a:xfrm>
          <a:off x="4686300" y="1226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29,567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98768</xdr:rowOff>
    </xdr:from>
    <xdr:to>
      <xdr:col>5</xdr:col>
      <xdr:colOff>409575</xdr:colOff>
      <xdr:row>74</xdr:row>
      <xdr:rowOff>28918</xdr:rowOff>
    </xdr:to>
    <xdr:sp macro="" textlink="">
      <xdr:nvSpPr>
        <xdr:cNvPr id="197" name="円/楕円 196"/>
        <xdr:cNvSpPr/>
      </xdr:nvSpPr>
      <xdr:spPr>
        <a:xfrm>
          <a:off x="3746500" y="126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45445</xdr:rowOff>
    </xdr:from>
    <xdr:ext cx="534377" cy="259045"/>
    <xdr:sp macro="" textlink="">
      <xdr:nvSpPr>
        <xdr:cNvPr id="198" name="テキスト ボックス 197"/>
        <xdr:cNvSpPr txBox="1"/>
      </xdr:nvSpPr>
      <xdr:spPr>
        <a:xfrm>
          <a:off x="3530111" y="1238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96520</xdr:rowOff>
    </xdr:from>
    <xdr:to>
      <xdr:col>4</xdr:col>
      <xdr:colOff>206375</xdr:colOff>
      <xdr:row>75</xdr:row>
      <xdr:rowOff>26670</xdr:rowOff>
    </xdr:to>
    <xdr:sp macro="" textlink="">
      <xdr:nvSpPr>
        <xdr:cNvPr id="199" name="円/楕円 198"/>
        <xdr:cNvSpPr/>
      </xdr:nvSpPr>
      <xdr:spPr>
        <a:xfrm>
          <a:off x="2857500" y="127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43197</xdr:rowOff>
    </xdr:from>
    <xdr:ext cx="534377" cy="259045"/>
    <xdr:sp macro="" textlink="">
      <xdr:nvSpPr>
        <xdr:cNvPr id="200" name="テキスト ボックス 199"/>
        <xdr:cNvSpPr txBox="1"/>
      </xdr:nvSpPr>
      <xdr:spPr>
        <a:xfrm>
          <a:off x="2641111" y="1255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162966</xdr:rowOff>
    </xdr:from>
    <xdr:to>
      <xdr:col>3</xdr:col>
      <xdr:colOff>3175</xdr:colOff>
      <xdr:row>74</xdr:row>
      <xdr:rowOff>93116</xdr:rowOff>
    </xdr:to>
    <xdr:sp macro="" textlink="">
      <xdr:nvSpPr>
        <xdr:cNvPr id="201" name="円/楕円 200"/>
        <xdr:cNvSpPr/>
      </xdr:nvSpPr>
      <xdr:spPr>
        <a:xfrm>
          <a:off x="1968500" y="126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109643</xdr:rowOff>
    </xdr:from>
    <xdr:ext cx="534377" cy="259045"/>
    <xdr:sp macro="" textlink="">
      <xdr:nvSpPr>
        <xdr:cNvPr id="202" name="テキスト ボックス 201"/>
        <xdr:cNvSpPr txBox="1"/>
      </xdr:nvSpPr>
      <xdr:spPr>
        <a:xfrm>
          <a:off x="1752111" y="1245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56400</xdr:rowOff>
    </xdr:from>
    <xdr:to>
      <xdr:col>1</xdr:col>
      <xdr:colOff>485775</xdr:colOff>
      <xdr:row>74</xdr:row>
      <xdr:rowOff>158000</xdr:rowOff>
    </xdr:to>
    <xdr:sp macro="" textlink="">
      <xdr:nvSpPr>
        <xdr:cNvPr id="203" name="円/楕円 202"/>
        <xdr:cNvSpPr/>
      </xdr:nvSpPr>
      <xdr:spPr>
        <a:xfrm>
          <a:off x="1079500" y="12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3077</xdr:rowOff>
    </xdr:from>
    <xdr:ext cx="534377" cy="259045"/>
    <xdr:sp macro="" textlink="">
      <xdr:nvSpPr>
        <xdr:cNvPr id="204" name="テキスト ボックス 203"/>
        <xdr:cNvSpPr txBox="1"/>
      </xdr:nvSpPr>
      <xdr:spPr>
        <a:xfrm>
          <a:off x="863111" y="125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51022</xdr:rowOff>
    </xdr:from>
    <xdr:to>
      <xdr:col>6</xdr:col>
      <xdr:colOff>511175</xdr:colOff>
      <xdr:row>97</xdr:row>
      <xdr:rowOff>58738</xdr:rowOff>
    </xdr:to>
    <xdr:cxnSp macro="">
      <xdr:nvCxnSpPr>
        <xdr:cNvPr id="234" name="直線コネクタ 233"/>
        <xdr:cNvCxnSpPr/>
      </xdr:nvCxnSpPr>
      <xdr:spPr>
        <a:xfrm flipV="1">
          <a:off x="3797300" y="16681672"/>
          <a:ext cx="8382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58738</xdr:rowOff>
    </xdr:from>
    <xdr:to>
      <xdr:col>5</xdr:col>
      <xdr:colOff>358775</xdr:colOff>
      <xdr:row>97</xdr:row>
      <xdr:rowOff>163761</xdr:rowOff>
    </xdr:to>
    <xdr:cxnSp macro="">
      <xdr:nvCxnSpPr>
        <xdr:cNvPr id="237" name="直線コネクタ 236"/>
        <xdr:cNvCxnSpPr/>
      </xdr:nvCxnSpPr>
      <xdr:spPr>
        <a:xfrm flipV="1">
          <a:off x="2908300" y="16689388"/>
          <a:ext cx="889000" cy="10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163761</xdr:rowOff>
    </xdr:from>
    <xdr:to>
      <xdr:col>4</xdr:col>
      <xdr:colOff>155575</xdr:colOff>
      <xdr:row>98</xdr:row>
      <xdr:rowOff>22713</xdr:rowOff>
    </xdr:to>
    <xdr:cxnSp macro="">
      <xdr:nvCxnSpPr>
        <xdr:cNvPr id="240" name="直線コネクタ 239"/>
        <xdr:cNvCxnSpPr/>
      </xdr:nvCxnSpPr>
      <xdr:spPr>
        <a:xfrm flipV="1">
          <a:off x="2019300" y="16794411"/>
          <a:ext cx="889000" cy="3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22713</xdr:rowOff>
    </xdr:from>
    <xdr:to>
      <xdr:col>2</xdr:col>
      <xdr:colOff>638175</xdr:colOff>
      <xdr:row>98</xdr:row>
      <xdr:rowOff>108934</xdr:rowOff>
    </xdr:to>
    <xdr:cxnSp macro="">
      <xdr:nvCxnSpPr>
        <xdr:cNvPr id="243" name="直線コネクタ 242"/>
        <xdr:cNvCxnSpPr/>
      </xdr:nvCxnSpPr>
      <xdr:spPr>
        <a:xfrm flipV="1">
          <a:off x="1130300" y="16824813"/>
          <a:ext cx="889000" cy="8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222</xdr:rowOff>
    </xdr:from>
    <xdr:to>
      <xdr:col>6</xdr:col>
      <xdr:colOff>561975</xdr:colOff>
      <xdr:row>97</xdr:row>
      <xdr:rowOff>101822</xdr:rowOff>
    </xdr:to>
    <xdr:sp macro="" textlink="">
      <xdr:nvSpPr>
        <xdr:cNvPr id="253" name="円/楕円 252"/>
        <xdr:cNvSpPr/>
      </xdr:nvSpPr>
      <xdr:spPr>
        <a:xfrm>
          <a:off x="4584700" y="166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150099</xdr:rowOff>
    </xdr:from>
    <xdr:ext cx="534377" cy="259045"/>
    <xdr:sp macro="" textlink="">
      <xdr:nvSpPr>
        <xdr:cNvPr id="254" name="扶助費該当値テキスト"/>
        <xdr:cNvSpPr txBox="1"/>
      </xdr:nvSpPr>
      <xdr:spPr>
        <a:xfrm>
          <a:off x="4686300"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57,655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7938</xdr:rowOff>
    </xdr:from>
    <xdr:to>
      <xdr:col>5</xdr:col>
      <xdr:colOff>409575</xdr:colOff>
      <xdr:row>97</xdr:row>
      <xdr:rowOff>109538</xdr:rowOff>
    </xdr:to>
    <xdr:sp macro="" textlink="">
      <xdr:nvSpPr>
        <xdr:cNvPr id="255" name="円/楕円 254"/>
        <xdr:cNvSpPr/>
      </xdr:nvSpPr>
      <xdr:spPr>
        <a:xfrm>
          <a:off x="3746500" y="166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100665</xdr:rowOff>
    </xdr:from>
    <xdr:ext cx="534377" cy="259045"/>
    <xdr:sp macro="" textlink="">
      <xdr:nvSpPr>
        <xdr:cNvPr id="256" name="テキスト ボックス 255"/>
        <xdr:cNvSpPr txBox="1"/>
      </xdr:nvSpPr>
      <xdr:spPr>
        <a:xfrm>
          <a:off x="3530111" y="1673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112961</xdr:rowOff>
    </xdr:from>
    <xdr:to>
      <xdr:col>4</xdr:col>
      <xdr:colOff>206375</xdr:colOff>
      <xdr:row>98</xdr:row>
      <xdr:rowOff>43111</xdr:rowOff>
    </xdr:to>
    <xdr:sp macro="" textlink="">
      <xdr:nvSpPr>
        <xdr:cNvPr id="257" name="円/楕円 256"/>
        <xdr:cNvSpPr/>
      </xdr:nvSpPr>
      <xdr:spPr>
        <a:xfrm>
          <a:off x="2857500" y="167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34238</xdr:rowOff>
    </xdr:from>
    <xdr:ext cx="534377" cy="259045"/>
    <xdr:sp macro="" textlink="">
      <xdr:nvSpPr>
        <xdr:cNvPr id="258" name="テキスト ボックス 257"/>
        <xdr:cNvSpPr txBox="1"/>
      </xdr:nvSpPr>
      <xdr:spPr>
        <a:xfrm>
          <a:off x="2641111" y="168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143363</xdr:rowOff>
    </xdr:from>
    <xdr:to>
      <xdr:col>3</xdr:col>
      <xdr:colOff>3175</xdr:colOff>
      <xdr:row>98</xdr:row>
      <xdr:rowOff>73513</xdr:rowOff>
    </xdr:to>
    <xdr:sp macro="" textlink="">
      <xdr:nvSpPr>
        <xdr:cNvPr id="259" name="円/楕円 258"/>
        <xdr:cNvSpPr/>
      </xdr:nvSpPr>
      <xdr:spPr>
        <a:xfrm>
          <a:off x="1968500" y="167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64640</xdr:rowOff>
    </xdr:from>
    <xdr:ext cx="534377" cy="259045"/>
    <xdr:sp macro="" textlink="">
      <xdr:nvSpPr>
        <xdr:cNvPr id="260" name="テキスト ボックス 259"/>
        <xdr:cNvSpPr txBox="1"/>
      </xdr:nvSpPr>
      <xdr:spPr>
        <a:xfrm>
          <a:off x="1752111" y="1686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58134</xdr:rowOff>
    </xdr:from>
    <xdr:to>
      <xdr:col>1</xdr:col>
      <xdr:colOff>485775</xdr:colOff>
      <xdr:row>98</xdr:row>
      <xdr:rowOff>159734</xdr:rowOff>
    </xdr:to>
    <xdr:sp macro="" textlink="">
      <xdr:nvSpPr>
        <xdr:cNvPr id="261" name="円/楕円 260"/>
        <xdr:cNvSpPr/>
      </xdr:nvSpPr>
      <xdr:spPr>
        <a:xfrm>
          <a:off x="1079500" y="168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150861</xdr:rowOff>
    </xdr:from>
    <xdr:ext cx="534377" cy="259045"/>
    <xdr:sp macro="" textlink="">
      <xdr:nvSpPr>
        <xdr:cNvPr id="262" name="テキスト ボックス 261"/>
        <xdr:cNvSpPr txBox="1"/>
      </xdr:nvSpPr>
      <xdr:spPr>
        <a:xfrm>
          <a:off x="863111" y="1695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93899</xdr:rowOff>
    </xdr:from>
    <xdr:to>
      <xdr:col>15</xdr:col>
      <xdr:colOff>180975</xdr:colOff>
      <xdr:row>36</xdr:row>
      <xdr:rowOff>106354</xdr:rowOff>
    </xdr:to>
    <xdr:cxnSp macro="">
      <xdr:nvCxnSpPr>
        <xdr:cNvPr id="293" name="直線コネクタ 292"/>
        <xdr:cNvCxnSpPr/>
      </xdr:nvCxnSpPr>
      <xdr:spPr>
        <a:xfrm>
          <a:off x="9639300" y="6266099"/>
          <a:ext cx="838200" cy="1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93899</xdr:rowOff>
    </xdr:from>
    <xdr:to>
      <xdr:col>14</xdr:col>
      <xdr:colOff>28575</xdr:colOff>
      <xdr:row>37</xdr:row>
      <xdr:rowOff>36170</xdr:rowOff>
    </xdr:to>
    <xdr:cxnSp macro="">
      <xdr:nvCxnSpPr>
        <xdr:cNvPr id="296" name="直線コネクタ 295"/>
        <xdr:cNvCxnSpPr/>
      </xdr:nvCxnSpPr>
      <xdr:spPr>
        <a:xfrm flipV="1">
          <a:off x="8750300" y="6266099"/>
          <a:ext cx="889000" cy="11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36170</xdr:rowOff>
    </xdr:from>
    <xdr:to>
      <xdr:col>12</xdr:col>
      <xdr:colOff>511175</xdr:colOff>
      <xdr:row>37</xdr:row>
      <xdr:rowOff>51493</xdr:rowOff>
    </xdr:to>
    <xdr:cxnSp macro="">
      <xdr:nvCxnSpPr>
        <xdr:cNvPr id="299" name="直線コネクタ 298"/>
        <xdr:cNvCxnSpPr/>
      </xdr:nvCxnSpPr>
      <xdr:spPr>
        <a:xfrm flipV="1">
          <a:off x="7861300" y="6379820"/>
          <a:ext cx="8890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1" name="テキスト ボックス 300"/>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49119</xdr:rowOff>
    </xdr:from>
    <xdr:to>
      <xdr:col>11</xdr:col>
      <xdr:colOff>307975</xdr:colOff>
      <xdr:row>37</xdr:row>
      <xdr:rowOff>51493</xdr:rowOff>
    </xdr:to>
    <xdr:cxnSp macro="">
      <xdr:nvCxnSpPr>
        <xdr:cNvPr id="302" name="直線コネクタ 301"/>
        <xdr:cNvCxnSpPr/>
      </xdr:nvCxnSpPr>
      <xdr:spPr>
        <a:xfrm>
          <a:off x="6972300" y="6392769"/>
          <a:ext cx="889000" cy="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4" name="テキスト ボックス 303"/>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55554</xdr:rowOff>
    </xdr:from>
    <xdr:to>
      <xdr:col>15</xdr:col>
      <xdr:colOff>231775</xdr:colOff>
      <xdr:row>36</xdr:row>
      <xdr:rowOff>157154</xdr:rowOff>
    </xdr:to>
    <xdr:sp macro="" textlink="">
      <xdr:nvSpPr>
        <xdr:cNvPr id="312" name="円/楕円 311"/>
        <xdr:cNvSpPr/>
      </xdr:nvSpPr>
      <xdr:spPr>
        <a:xfrm>
          <a:off x="10426700" y="622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78431</xdr:rowOff>
    </xdr:from>
    <xdr:ext cx="599010" cy="259045"/>
    <xdr:sp macro="" textlink="">
      <xdr:nvSpPr>
        <xdr:cNvPr id="313" name="補助費等該当値テキスト"/>
        <xdr:cNvSpPr txBox="1"/>
      </xdr:nvSpPr>
      <xdr:spPr>
        <a:xfrm>
          <a:off x="10528300" y="607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155,211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43099</xdr:rowOff>
    </xdr:from>
    <xdr:to>
      <xdr:col>14</xdr:col>
      <xdr:colOff>79375</xdr:colOff>
      <xdr:row>36</xdr:row>
      <xdr:rowOff>144699</xdr:rowOff>
    </xdr:to>
    <xdr:sp macro="" textlink="">
      <xdr:nvSpPr>
        <xdr:cNvPr id="314" name="円/楕円 313"/>
        <xdr:cNvSpPr/>
      </xdr:nvSpPr>
      <xdr:spPr>
        <a:xfrm>
          <a:off x="9588500" y="621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161226</xdr:rowOff>
    </xdr:from>
    <xdr:ext cx="599010" cy="259045"/>
    <xdr:sp macro="" textlink="">
      <xdr:nvSpPr>
        <xdr:cNvPr id="315" name="テキスト ボックス 314"/>
        <xdr:cNvSpPr txBox="1"/>
      </xdr:nvSpPr>
      <xdr:spPr>
        <a:xfrm>
          <a:off x="9339794" y="599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159,025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156820</xdr:rowOff>
    </xdr:from>
    <xdr:to>
      <xdr:col>12</xdr:col>
      <xdr:colOff>561975</xdr:colOff>
      <xdr:row>37</xdr:row>
      <xdr:rowOff>86970</xdr:rowOff>
    </xdr:to>
    <xdr:sp macro="" textlink="">
      <xdr:nvSpPr>
        <xdr:cNvPr id="316" name="円/楕円 315"/>
        <xdr:cNvSpPr/>
      </xdr:nvSpPr>
      <xdr:spPr>
        <a:xfrm>
          <a:off x="8699500" y="63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103497</xdr:rowOff>
    </xdr:from>
    <xdr:ext cx="599010" cy="259045"/>
    <xdr:sp macro="" textlink="">
      <xdr:nvSpPr>
        <xdr:cNvPr id="317" name="テキスト ボックス 316"/>
        <xdr:cNvSpPr txBox="1"/>
      </xdr:nvSpPr>
      <xdr:spPr>
        <a:xfrm>
          <a:off x="8450794" y="610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124,202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693</xdr:rowOff>
    </xdr:from>
    <xdr:to>
      <xdr:col>11</xdr:col>
      <xdr:colOff>358775</xdr:colOff>
      <xdr:row>37</xdr:row>
      <xdr:rowOff>102293</xdr:rowOff>
    </xdr:to>
    <xdr:sp macro="" textlink="">
      <xdr:nvSpPr>
        <xdr:cNvPr id="318" name="円/楕円 317"/>
        <xdr:cNvSpPr/>
      </xdr:nvSpPr>
      <xdr:spPr>
        <a:xfrm>
          <a:off x="7810500" y="63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118820</xdr:rowOff>
    </xdr:from>
    <xdr:ext cx="599010" cy="259045"/>
    <xdr:sp macro="" textlink="">
      <xdr:nvSpPr>
        <xdr:cNvPr id="319" name="テキスト ボックス 318"/>
        <xdr:cNvSpPr txBox="1"/>
      </xdr:nvSpPr>
      <xdr:spPr>
        <a:xfrm>
          <a:off x="7561794" y="611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119,510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169769</xdr:rowOff>
    </xdr:from>
    <xdr:to>
      <xdr:col>10</xdr:col>
      <xdr:colOff>155575</xdr:colOff>
      <xdr:row>37</xdr:row>
      <xdr:rowOff>99919</xdr:rowOff>
    </xdr:to>
    <xdr:sp macro="" textlink="">
      <xdr:nvSpPr>
        <xdr:cNvPr id="320" name="円/楕円 319"/>
        <xdr:cNvSpPr/>
      </xdr:nvSpPr>
      <xdr:spPr>
        <a:xfrm>
          <a:off x="6921500" y="634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116446</xdr:rowOff>
    </xdr:from>
    <xdr:ext cx="599010" cy="259045"/>
    <xdr:sp macro="" textlink="">
      <xdr:nvSpPr>
        <xdr:cNvPr id="321" name="テキスト ボックス 320"/>
        <xdr:cNvSpPr txBox="1"/>
      </xdr:nvSpPr>
      <xdr:spPr>
        <a:xfrm>
          <a:off x="6672794" y="611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162244</xdr:rowOff>
    </xdr:from>
    <xdr:to>
      <xdr:col>15</xdr:col>
      <xdr:colOff>180975</xdr:colOff>
      <xdr:row>57</xdr:row>
      <xdr:rowOff>169431</xdr:rowOff>
    </xdr:to>
    <xdr:cxnSp macro="">
      <xdr:nvCxnSpPr>
        <xdr:cNvPr id="352" name="直線コネクタ 351"/>
        <xdr:cNvCxnSpPr/>
      </xdr:nvCxnSpPr>
      <xdr:spPr>
        <a:xfrm>
          <a:off x="9639300" y="9934894"/>
          <a:ext cx="8382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129880</xdr:rowOff>
    </xdr:from>
    <xdr:to>
      <xdr:col>14</xdr:col>
      <xdr:colOff>28575</xdr:colOff>
      <xdr:row>57</xdr:row>
      <xdr:rowOff>162244</xdr:rowOff>
    </xdr:to>
    <xdr:cxnSp macro="">
      <xdr:nvCxnSpPr>
        <xdr:cNvPr id="355" name="直線コネクタ 354"/>
        <xdr:cNvCxnSpPr/>
      </xdr:nvCxnSpPr>
      <xdr:spPr>
        <a:xfrm>
          <a:off x="8750300" y="9902530"/>
          <a:ext cx="889000" cy="3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52384</xdr:rowOff>
    </xdr:from>
    <xdr:to>
      <xdr:col>12</xdr:col>
      <xdr:colOff>511175</xdr:colOff>
      <xdr:row>57</xdr:row>
      <xdr:rowOff>129880</xdr:rowOff>
    </xdr:to>
    <xdr:cxnSp macro="">
      <xdr:nvCxnSpPr>
        <xdr:cNvPr id="358" name="直線コネクタ 357"/>
        <xdr:cNvCxnSpPr/>
      </xdr:nvCxnSpPr>
      <xdr:spPr>
        <a:xfrm>
          <a:off x="7861300" y="9825034"/>
          <a:ext cx="8890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52384</xdr:rowOff>
    </xdr:from>
    <xdr:to>
      <xdr:col>11</xdr:col>
      <xdr:colOff>307975</xdr:colOff>
      <xdr:row>58</xdr:row>
      <xdr:rowOff>106465</xdr:rowOff>
    </xdr:to>
    <xdr:cxnSp macro="">
      <xdr:nvCxnSpPr>
        <xdr:cNvPr id="361" name="直線コネクタ 360"/>
        <xdr:cNvCxnSpPr/>
      </xdr:nvCxnSpPr>
      <xdr:spPr>
        <a:xfrm flipV="1">
          <a:off x="6972300" y="9825034"/>
          <a:ext cx="889000" cy="22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118631</xdr:rowOff>
    </xdr:from>
    <xdr:to>
      <xdr:col>15</xdr:col>
      <xdr:colOff>231775</xdr:colOff>
      <xdr:row>58</xdr:row>
      <xdr:rowOff>48781</xdr:rowOff>
    </xdr:to>
    <xdr:sp macro="" textlink="">
      <xdr:nvSpPr>
        <xdr:cNvPr id="371" name="円/楕円 370"/>
        <xdr:cNvSpPr/>
      </xdr:nvSpPr>
      <xdr:spPr>
        <a:xfrm>
          <a:off x="10426700" y="98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97058</xdr:rowOff>
    </xdr:from>
    <xdr:ext cx="534377" cy="259045"/>
    <xdr:sp macro="" textlink="">
      <xdr:nvSpPr>
        <xdr:cNvPr id="372" name="普通建設事業費該当値テキスト"/>
        <xdr:cNvSpPr txBox="1"/>
      </xdr:nvSpPr>
      <xdr:spPr>
        <a:xfrm>
          <a:off x="10528300" y="986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83,396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111444</xdr:rowOff>
    </xdr:from>
    <xdr:to>
      <xdr:col>14</xdr:col>
      <xdr:colOff>79375</xdr:colOff>
      <xdr:row>58</xdr:row>
      <xdr:rowOff>41594</xdr:rowOff>
    </xdr:to>
    <xdr:sp macro="" textlink="">
      <xdr:nvSpPr>
        <xdr:cNvPr id="373" name="円/楕円 372"/>
        <xdr:cNvSpPr/>
      </xdr:nvSpPr>
      <xdr:spPr>
        <a:xfrm>
          <a:off x="9588500" y="988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32721</xdr:rowOff>
    </xdr:from>
    <xdr:ext cx="534377" cy="259045"/>
    <xdr:sp macro="" textlink="">
      <xdr:nvSpPr>
        <xdr:cNvPr id="374" name="テキスト ボックス 373"/>
        <xdr:cNvSpPr txBox="1"/>
      </xdr:nvSpPr>
      <xdr:spPr>
        <a:xfrm>
          <a:off x="9372111" y="997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85,597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79080</xdr:rowOff>
    </xdr:from>
    <xdr:to>
      <xdr:col>12</xdr:col>
      <xdr:colOff>561975</xdr:colOff>
      <xdr:row>58</xdr:row>
      <xdr:rowOff>9230</xdr:rowOff>
    </xdr:to>
    <xdr:sp macro="" textlink="">
      <xdr:nvSpPr>
        <xdr:cNvPr id="375" name="円/楕円 374"/>
        <xdr:cNvSpPr/>
      </xdr:nvSpPr>
      <xdr:spPr>
        <a:xfrm>
          <a:off x="8699500" y="98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357</xdr:rowOff>
    </xdr:from>
    <xdr:ext cx="534377" cy="259045"/>
    <xdr:sp macro="" textlink="">
      <xdr:nvSpPr>
        <xdr:cNvPr id="376" name="テキスト ボックス 375"/>
        <xdr:cNvSpPr txBox="1"/>
      </xdr:nvSpPr>
      <xdr:spPr>
        <a:xfrm>
          <a:off x="8483111" y="994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95,507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1584</xdr:rowOff>
    </xdr:from>
    <xdr:to>
      <xdr:col>11</xdr:col>
      <xdr:colOff>358775</xdr:colOff>
      <xdr:row>57</xdr:row>
      <xdr:rowOff>103184</xdr:rowOff>
    </xdr:to>
    <xdr:sp macro="" textlink="">
      <xdr:nvSpPr>
        <xdr:cNvPr id="377" name="円/楕円 376"/>
        <xdr:cNvSpPr/>
      </xdr:nvSpPr>
      <xdr:spPr>
        <a:xfrm>
          <a:off x="7810500" y="977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94311</xdr:rowOff>
    </xdr:from>
    <xdr:ext cx="599010" cy="259045"/>
    <xdr:sp macro="" textlink="">
      <xdr:nvSpPr>
        <xdr:cNvPr id="378" name="テキスト ボックス 377"/>
        <xdr:cNvSpPr txBox="1"/>
      </xdr:nvSpPr>
      <xdr:spPr>
        <a:xfrm>
          <a:off x="7561794" y="986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119,237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55665</xdr:rowOff>
    </xdr:from>
    <xdr:to>
      <xdr:col>10</xdr:col>
      <xdr:colOff>155575</xdr:colOff>
      <xdr:row>58</xdr:row>
      <xdr:rowOff>157265</xdr:rowOff>
    </xdr:to>
    <xdr:sp macro="" textlink="">
      <xdr:nvSpPr>
        <xdr:cNvPr id="379" name="円/楕円 378"/>
        <xdr:cNvSpPr/>
      </xdr:nvSpPr>
      <xdr:spPr>
        <a:xfrm>
          <a:off x="6921500" y="999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148392</xdr:rowOff>
    </xdr:from>
    <xdr:ext cx="534377" cy="259045"/>
    <xdr:sp macro="" textlink="">
      <xdr:nvSpPr>
        <xdr:cNvPr id="380" name="テキスト ボックス 379"/>
        <xdr:cNvSpPr txBox="1"/>
      </xdr:nvSpPr>
      <xdr:spPr>
        <a:xfrm>
          <a:off x="6705111" y="1009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58196</xdr:rowOff>
    </xdr:from>
    <xdr:to>
      <xdr:col>15</xdr:col>
      <xdr:colOff>180975</xdr:colOff>
      <xdr:row>79</xdr:row>
      <xdr:rowOff>27343</xdr:rowOff>
    </xdr:to>
    <xdr:cxnSp macro="">
      <xdr:nvCxnSpPr>
        <xdr:cNvPr id="409" name="直線コネクタ 408"/>
        <xdr:cNvCxnSpPr/>
      </xdr:nvCxnSpPr>
      <xdr:spPr>
        <a:xfrm>
          <a:off x="9639300" y="13431296"/>
          <a:ext cx="838200" cy="14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147993</xdr:rowOff>
    </xdr:from>
    <xdr:to>
      <xdr:col>15</xdr:col>
      <xdr:colOff>231775</xdr:colOff>
      <xdr:row>79</xdr:row>
      <xdr:rowOff>78143</xdr:rowOff>
    </xdr:to>
    <xdr:sp macro="" textlink="">
      <xdr:nvSpPr>
        <xdr:cNvPr id="419" name="円/楕円 418"/>
        <xdr:cNvSpPr/>
      </xdr:nvSpPr>
      <xdr:spPr>
        <a:xfrm>
          <a:off x="10426700" y="135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62920</xdr:rowOff>
    </xdr:from>
    <xdr:ext cx="469744" cy="259045"/>
    <xdr:sp macro="" textlink="">
      <xdr:nvSpPr>
        <xdr:cNvPr id="420" name="普通建設事業費 （ うち新規整備　）該当値テキスト"/>
        <xdr:cNvSpPr txBox="1"/>
      </xdr:nvSpPr>
      <xdr:spPr>
        <a:xfrm>
          <a:off x="10528300" y="1343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7396</xdr:rowOff>
    </xdr:from>
    <xdr:to>
      <xdr:col>14</xdr:col>
      <xdr:colOff>79375</xdr:colOff>
      <xdr:row>78</xdr:row>
      <xdr:rowOff>108996</xdr:rowOff>
    </xdr:to>
    <xdr:sp macro="" textlink="">
      <xdr:nvSpPr>
        <xdr:cNvPr id="421" name="円/楕円 420"/>
        <xdr:cNvSpPr/>
      </xdr:nvSpPr>
      <xdr:spPr>
        <a:xfrm>
          <a:off x="9588500" y="133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100123</xdr:rowOff>
    </xdr:from>
    <xdr:ext cx="534377" cy="259045"/>
    <xdr:sp macro="" textlink="">
      <xdr:nvSpPr>
        <xdr:cNvPr id="422" name="テキスト ボックス 421"/>
        <xdr:cNvSpPr txBox="1"/>
      </xdr:nvSpPr>
      <xdr:spPr>
        <a:xfrm>
          <a:off x="9372111" y="1347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127371</xdr:rowOff>
    </xdr:from>
    <xdr:to>
      <xdr:col>15</xdr:col>
      <xdr:colOff>180975</xdr:colOff>
      <xdr:row>98</xdr:row>
      <xdr:rowOff>88886</xdr:rowOff>
    </xdr:to>
    <xdr:cxnSp macro="">
      <xdr:nvCxnSpPr>
        <xdr:cNvPr id="451" name="直線コネクタ 450"/>
        <xdr:cNvCxnSpPr/>
      </xdr:nvCxnSpPr>
      <xdr:spPr>
        <a:xfrm flipV="1">
          <a:off x="9639300" y="16758021"/>
          <a:ext cx="838200" cy="13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76571</xdr:rowOff>
    </xdr:from>
    <xdr:to>
      <xdr:col>15</xdr:col>
      <xdr:colOff>231775</xdr:colOff>
      <xdr:row>98</xdr:row>
      <xdr:rowOff>6721</xdr:rowOff>
    </xdr:to>
    <xdr:sp macro="" textlink="">
      <xdr:nvSpPr>
        <xdr:cNvPr id="461" name="円/楕円 460"/>
        <xdr:cNvSpPr/>
      </xdr:nvSpPr>
      <xdr:spPr>
        <a:xfrm>
          <a:off x="10426700" y="1670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99448</xdr:rowOff>
    </xdr:from>
    <xdr:ext cx="534377" cy="259045"/>
    <xdr:sp macro="" textlink="">
      <xdr:nvSpPr>
        <xdr:cNvPr id="462" name="普通建設事業費 （ うち更新整備　）該当値テキスト"/>
        <xdr:cNvSpPr txBox="1"/>
      </xdr:nvSpPr>
      <xdr:spPr>
        <a:xfrm>
          <a:off x="10528300" y="1655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68,236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38086</xdr:rowOff>
    </xdr:from>
    <xdr:to>
      <xdr:col>14</xdr:col>
      <xdr:colOff>79375</xdr:colOff>
      <xdr:row>98</xdr:row>
      <xdr:rowOff>139686</xdr:rowOff>
    </xdr:to>
    <xdr:sp macro="" textlink="">
      <xdr:nvSpPr>
        <xdr:cNvPr id="463" name="円/楕円 462"/>
        <xdr:cNvSpPr/>
      </xdr:nvSpPr>
      <xdr:spPr>
        <a:xfrm>
          <a:off x="9588500" y="16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130813</xdr:rowOff>
    </xdr:from>
    <xdr:ext cx="534377" cy="259045"/>
    <xdr:sp macro="" textlink="">
      <xdr:nvSpPr>
        <xdr:cNvPr id="464" name="テキスト ボックス 463"/>
        <xdr:cNvSpPr txBox="1"/>
      </xdr:nvSpPr>
      <xdr:spPr>
        <a:xfrm>
          <a:off x="9372111" y="169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54222</xdr:rowOff>
    </xdr:from>
    <xdr:to>
      <xdr:col>23</xdr:col>
      <xdr:colOff>517525</xdr:colOff>
      <xdr:row>38</xdr:row>
      <xdr:rowOff>133665</xdr:rowOff>
    </xdr:to>
    <xdr:cxnSp macro="">
      <xdr:nvCxnSpPr>
        <xdr:cNvPr id="491" name="直線コネクタ 490"/>
        <xdr:cNvCxnSpPr/>
      </xdr:nvCxnSpPr>
      <xdr:spPr>
        <a:xfrm>
          <a:off x="15481300" y="6569322"/>
          <a:ext cx="838200" cy="7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54222</xdr:rowOff>
    </xdr:from>
    <xdr:to>
      <xdr:col>22</xdr:col>
      <xdr:colOff>365125</xdr:colOff>
      <xdr:row>38</xdr:row>
      <xdr:rowOff>137291</xdr:rowOff>
    </xdr:to>
    <xdr:cxnSp macro="">
      <xdr:nvCxnSpPr>
        <xdr:cNvPr id="494" name="直線コネクタ 493"/>
        <xdr:cNvCxnSpPr/>
      </xdr:nvCxnSpPr>
      <xdr:spPr>
        <a:xfrm flipV="1">
          <a:off x="14592300" y="6569322"/>
          <a:ext cx="889000" cy="8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137291</xdr:rowOff>
    </xdr:from>
    <xdr:to>
      <xdr:col>21</xdr:col>
      <xdr:colOff>161925</xdr:colOff>
      <xdr:row>38</xdr:row>
      <xdr:rowOff>139512</xdr:rowOff>
    </xdr:to>
    <xdr:cxnSp macro="">
      <xdr:nvCxnSpPr>
        <xdr:cNvPr id="497" name="直線コネクタ 496"/>
        <xdr:cNvCxnSpPr/>
      </xdr:nvCxnSpPr>
      <xdr:spPr>
        <a:xfrm flipV="1">
          <a:off x="13703300" y="6652391"/>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126436</xdr:rowOff>
    </xdr:from>
    <xdr:to>
      <xdr:col>19</xdr:col>
      <xdr:colOff>644525</xdr:colOff>
      <xdr:row>38</xdr:row>
      <xdr:rowOff>139512</xdr:rowOff>
    </xdr:to>
    <xdr:cxnSp macro="">
      <xdr:nvCxnSpPr>
        <xdr:cNvPr id="500" name="直線コネクタ 499"/>
        <xdr:cNvCxnSpPr/>
      </xdr:nvCxnSpPr>
      <xdr:spPr>
        <a:xfrm>
          <a:off x="12814300" y="6641536"/>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82865</xdr:rowOff>
    </xdr:from>
    <xdr:to>
      <xdr:col>23</xdr:col>
      <xdr:colOff>568325</xdr:colOff>
      <xdr:row>39</xdr:row>
      <xdr:rowOff>13015</xdr:rowOff>
    </xdr:to>
    <xdr:sp macro="" textlink="">
      <xdr:nvSpPr>
        <xdr:cNvPr id="510" name="円/楕円 509"/>
        <xdr:cNvSpPr/>
      </xdr:nvSpPr>
      <xdr:spPr>
        <a:xfrm>
          <a:off x="16268700" y="65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469744" cy="259045"/>
    <xdr:sp macro="" textlink="">
      <xdr:nvSpPr>
        <xdr:cNvPr id="511" name="災害復旧事業費該当値テキスト"/>
        <xdr:cNvSpPr txBox="1"/>
      </xdr:nvSpPr>
      <xdr:spPr>
        <a:xfrm>
          <a:off x="16370300" y="653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3422</xdr:rowOff>
    </xdr:from>
    <xdr:to>
      <xdr:col>22</xdr:col>
      <xdr:colOff>415925</xdr:colOff>
      <xdr:row>38</xdr:row>
      <xdr:rowOff>105022</xdr:rowOff>
    </xdr:to>
    <xdr:sp macro="" textlink="">
      <xdr:nvSpPr>
        <xdr:cNvPr id="512" name="円/楕円 511"/>
        <xdr:cNvSpPr/>
      </xdr:nvSpPr>
      <xdr:spPr>
        <a:xfrm>
          <a:off x="15430500" y="65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121549</xdr:rowOff>
    </xdr:from>
    <xdr:ext cx="534377" cy="259045"/>
    <xdr:sp macro="" textlink="">
      <xdr:nvSpPr>
        <xdr:cNvPr id="513" name="テキスト ボックス 512"/>
        <xdr:cNvSpPr txBox="1"/>
      </xdr:nvSpPr>
      <xdr:spPr>
        <a:xfrm>
          <a:off x="15214111" y="629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86491</xdr:rowOff>
    </xdr:from>
    <xdr:to>
      <xdr:col>21</xdr:col>
      <xdr:colOff>212725</xdr:colOff>
      <xdr:row>39</xdr:row>
      <xdr:rowOff>16641</xdr:rowOff>
    </xdr:to>
    <xdr:sp macro="" textlink="">
      <xdr:nvSpPr>
        <xdr:cNvPr id="514" name="円/楕円 513"/>
        <xdr:cNvSpPr/>
      </xdr:nvSpPr>
      <xdr:spPr>
        <a:xfrm>
          <a:off x="14541500" y="660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7768</xdr:rowOff>
    </xdr:from>
    <xdr:ext cx="378565" cy="259045"/>
    <xdr:sp macro="" textlink="">
      <xdr:nvSpPr>
        <xdr:cNvPr id="515" name="テキスト ボックス 514"/>
        <xdr:cNvSpPr txBox="1"/>
      </xdr:nvSpPr>
      <xdr:spPr>
        <a:xfrm>
          <a:off x="14403017" y="6694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88712</xdr:rowOff>
    </xdr:from>
    <xdr:to>
      <xdr:col>20</xdr:col>
      <xdr:colOff>9525</xdr:colOff>
      <xdr:row>39</xdr:row>
      <xdr:rowOff>18862</xdr:rowOff>
    </xdr:to>
    <xdr:sp macro="" textlink="">
      <xdr:nvSpPr>
        <xdr:cNvPr id="516" name="円/楕円 515"/>
        <xdr:cNvSpPr/>
      </xdr:nvSpPr>
      <xdr:spPr>
        <a:xfrm>
          <a:off x="13652500" y="660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9989</xdr:rowOff>
    </xdr:from>
    <xdr:ext cx="313932" cy="259045"/>
    <xdr:sp macro="" textlink="">
      <xdr:nvSpPr>
        <xdr:cNvPr id="517" name="テキスト ボックス 516"/>
        <xdr:cNvSpPr txBox="1"/>
      </xdr:nvSpPr>
      <xdr:spPr>
        <a:xfrm>
          <a:off x="13546333" y="6696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75636</xdr:rowOff>
    </xdr:from>
    <xdr:to>
      <xdr:col>18</xdr:col>
      <xdr:colOff>492125</xdr:colOff>
      <xdr:row>39</xdr:row>
      <xdr:rowOff>5786</xdr:rowOff>
    </xdr:to>
    <xdr:sp macro="" textlink="">
      <xdr:nvSpPr>
        <xdr:cNvPr id="518" name="円/楕円 517"/>
        <xdr:cNvSpPr/>
      </xdr:nvSpPr>
      <xdr:spPr>
        <a:xfrm>
          <a:off x="12763500" y="65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168363</xdr:rowOff>
    </xdr:from>
    <xdr:ext cx="469744" cy="259045"/>
    <xdr:sp macro="" textlink="">
      <xdr:nvSpPr>
        <xdr:cNvPr id="519" name="テキスト ボックス 518"/>
        <xdr:cNvSpPr txBox="1"/>
      </xdr:nvSpPr>
      <xdr:spPr>
        <a:xfrm>
          <a:off x="12579427" y="668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181</xdr:rowOff>
    </xdr:from>
    <xdr:to>
      <xdr:col>23</xdr:col>
      <xdr:colOff>517525</xdr:colOff>
      <xdr:row>76</xdr:row>
      <xdr:rowOff>60947</xdr:rowOff>
    </xdr:to>
    <xdr:cxnSp macro="">
      <xdr:nvCxnSpPr>
        <xdr:cNvPr id="601" name="直線コネクタ 600"/>
        <xdr:cNvCxnSpPr/>
      </xdr:nvCxnSpPr>
      <xdr:spPr>
        <a:xfrm>
          <a:off x="15481300" y="13030381"/>
          <a:ext cx="838200" cy="6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181</xdr:rowOff>
    </xdr:from>
    <xdr:to>
      <xdr:col>22</xdr:col>
      <xdr:colOff>365125</xdr:colOff>
      <xdr:row>76</xdr:row>
      <xdr:rowOff>13951</xdr:rowOff>
    </xdr:to>
    <xdr:cxnSp macro="">
      <xdr:nvCxnSpPr>
        <xdr:cNvPr id="604" name="直線コネクタ 603"/>
        <xdr:cNvCxnSpPr/>
      </xdr:nvCxnSpPr>
      <xdr:spPr>
        <a:xfrm flipV="1">
          <a:off x="14592300" y="13030381"/>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1634</xdr:rowOff>
    </xdr:from>
    <xdr:to>
      <xdr:col>21</xdr:col>
      <xdr:colOff>161925</xdr:colOff>
      <xdr:row>76</xdr:row>
      <xdr:rowOff>13951</xdr:rowOff>
    </xdr:to>
    <xdr:cxnSp macro="">
      <xdr:nvCxnSpPr>
        <xdr:cNvPr id="607" name="直線コネクタ 606"/>
        <xdr:cNvCxnSpPr/>
      </xdr:nvCxnSpPr>
      <xdr:spPr>
        <a:xfrm>
          <a:off x="13703300" y="13031834"/>
          <a:ext cx="889000" cy="1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145575</xdr:rowOff>
    </xdr:from>
    <xdr:to>
      <xdr:col>19</xdr:col>
      <xdr:colOff>644525</xdr:colOff>
      <xdr:row>76</xdr:row>
      <xdr:rowOff>1634</xdr:rowOff>
    </xdr:to>
    <xdr:cxnSp macro="">
      <xdr:nvCxnSpPr>
        <xdr:cNvPr id="610" name="直線コネクタ 609"/>
        <xdr:cNvCxnSpPr/>
      </xdr:nvCxnSpPr>
      <xdr:spPr>
        <a:xfrm>
          <a:off x="12814300" y="13004325"/>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10147</xdr:rowOff>
    </xdr:from>
    <xdr:to>
      <xdr:col>23</xdr:col>
      <xdr:colOff>568325</xdr:colOff>
      <xdr:row>76</xdr:row>
      <xdr:rowOff>111747</xdr:rowOff>
    </xdr:to>
    <xdr:sp macro="" textlink="">
      <xdr:nvSpPr>
        <xdr:cNvPr id="620" name="円/楕円 619"/>
        <xdr:cNvSpPr/>
      </xdr:nvSpPr>
      <xdr:spPr>
        <a:xfrm>
          <a:off x="16268700" y="130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160024</xdr:rowOff>
    </xdr:from>
    <xdr:ext cx="534377" cy="259045"/>
    <xdr:sp macro="" textlink="">
      <xdr:nvSpPr>
        <xdr:cNvPr id="621" name="公債費該当値テキスト"/>
        <xdr:cNvSpPr txBox="1"/>
      </xdr:nvSpPr>
      <xdr:spPr>
        <a:xfrm>
          <a:off x="16370300" y="130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92,225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120831</xdr:rowOff>
    </xdr:from>
    <xdr:to>
      <xdr:col>22</xdr:col>
      <xdr:colOff>415925</xdr:colOff>
      <xdr:row>76</xdr:row>
      <xdr:rowOff>50980</xdr:rowOff>
    </xdr:to>
    <xdr:sp macro="" textlink="">
      <xdr:nvSpPr>
        <xdr:cNvPr id="622" name="円/楕円 621"/>
        <xdr:cNvSpPr/>
      </xdr:nvSpPr>
      <xdr:spPr>
        <a:xfrm>
          <a:off x="15430500" y="129795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42108</xdr:rowOff>
    </xdr:from>
    <xdr:ext cx="599010" cy="259045"/>
    <xdr:sp macro="" textlink="">
      <xdr:nvSpPr>
        <xdr:cNvPr id="623" name="テキスト ボックス 622"/>
        <xdr:cNvSpPr txBox="1"/>
      </xdr:nvSpPr>
      <xdr:spPr>
        <a:xfrm>
          <a:off x="15181794" y="130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134602</xdr:rowOff>
    </xdr:from>
    <xdr:to>
      <xdr:col>21</xdr:col>
      <xdr:colOff>212725</xdr:colOff>
      <xdr:row>76</xdr:row>
      <xdr:rowOff>64753</xdr:rowOff>
    </xdr:to>
    <xdr:sp macro="" textlink="">
      <xdr:nvSpPr>
        <xdr:cNvPr id="624" name="円/楕円 623"/>
        <xdr:cNvSpPr/>
      </xdr:nvSpPr>
      <xdr:spPr>
        <a:xfrm>
          <a:off x="14541500" y="129933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55878</xdr:rowOff>
    </xdr:from>
    <xdr:ext cx="599010" cy="259045"/>
    <xdr:sp macro="" textlink="">
      <xdr:nvSpPr>
        <xdr:cNvPr id="625" name="テキスト ボックス 624"/>
        <xdr:cNvSpPr txBox="1"/>
      </xdr:nvSpPr>
      <xdr:spPr>
        <a:xfrm>
          <a:off x="14292794" y="1308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102,504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122285</xdr:rowOff>
    </xdr:from>
    <xdr:to>
      <xdr:col>20</xdr:col>
      <xdr:colOff>9525</xdr:colOff>
      <xdr:row>76</xdr:row>
      <xdr:rowOff>52434</xdr:rowOff>
    </xdr:to>
    <xdr:sp macro="" textlink="">
      <xdr:nvSpPr>
        <xdr:cNvPr id="626" name="円/楕円 625"/>
        <xdr:cNvSpPr/>
      </xdr:nvSpPr>
      <xdr:spPr>
        <a:xfrm>
          <a:off x="13652500" y="129810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43561</xdr:rowOff>
    </xdr:from>
    <xdr:ext cx="599010" cy="259045"/>
    <xdr:sp macro="" textlink="">
      <xdr:nvSpPr>
        <xdr:cNvPr id="627" name="テキスト ボックス 626"/>
        <xdr:cNvSpPr txBox="1"/>
      </xdr:nvSpPr>
      <xdr:spPr>
        <a:xfrm>
          <a:off x="13403794" y="1307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105,198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94775</xdr:rowOff>
    </xdr:from>
    <xdr:to>
      <xdr:col>18</xdr:col>
      <xdr:colOff>492125</xdr:colOff>
      <xdr:row>76</xdr:row>
      <xdr:rowOff>24926</xdr:rowOff>
    </xdr:to>
    <xdr:sp macro="" textlink="">
      <xdr:nvSpPr>
        <xdr:cNvPr id="628" name="円/楕円 627"/>
        <xdr:cNvSpPr/>
      </xdr:nvSpPr>
      <xdr:spPr>
        <a:xfrm>
          <a:off x="12763500" y="129535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16053</xdr:rowOff>
    </xdr:from>
    <xdr:ext cx="599010" cy="259045"/>
    <xdr:sp macro="" textlink="">
      <xdr:nvSpPr>
        <xdr:cNvPr id="629" name="テキスト ボックス 628"/>
        <xdr:cNvSpPr txBox="1"/>
      </xdr:nvSpPr>
      <xdr:spPr>
        <a:xfrm>
          <a:off x="12514794" y="1304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95752</xdr:rowOff>
    </xdr:from>
    <xdr:to>
      <xdr:col>23</xdr:col>
      <xdr:colOff>517525</xdr:colOff>
      <xdr:row>98</xdr:row>
      <xdr:rowOff>4575</xdr:rowOff>
    </xdr:to>
    <xdr:cxnSp macro="">
      <xdr:nvCxnSpPr>
        <xdr:cNvPr id="654" name="直線コネクタ 653"/>
        <xdr:cNvCxnSpPr/>
      </xdr:nvCxnSpPr>
      <xdr:spPr>
        <a:xfrm flipV="1">
          <a:off x="15481300" y="16726402"/>
          <a:ext cx="838200" cy="8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82984</xdr:rowOff>
    </xdr:from>
    <xdr:to>
      <xdr:col>22</xdr:col>
      <xdr:colOff>365125</xdr:colOff>
      <xdr:row>98</xdr:row>
      <xdr:rowOff>4575</xdr:rowOff>
    </xdr:to>
    <xdr:cxnSp macro="">
      <xdr:nvCxnSpPr>
        <xdr:cNvPr id="657" name="直線コネクタ 656"/>
        <xdr:cNvCxnSpPr/>
      </xdr:nvCxnSpPr>
      <xdr:spPr>
        <a:xfrm>
          <a:off x="14592300" y="16713634"/>
          <a:ext cx="889000" cy="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5598</xdr:rowOff>
    </xdr:from>
    <xdr:to>
      <xdr:col>21</xdr:col>
      <xdr:colOff>161925</xdr:colOff>
      <xdr:row>97</xdr:row>
      <xdr:rowOff>82984</xdr:rowOff>
    </xdr:to>
    <xdr:cxnSp macro="">
      <xdr:nvCxnSpPr>
        <xdr:cNvPr id="660" name="直線コネクタ 659"/>
        <xdr:cNvCxnSpPr/>
      </xdr:nvCxnSpPr>
      <xdr:spPr>
        <a:xfrm>
          <a:off x="13703300" y="16636248"/>
          <a:ext cx="889000" cy="7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5598</xdr:rowOff>
    </xdr:from>
    <xdr:to>
      <xdr:col>19</xdr:col>
      <xdr:colOff>644525</xdr:colOff>
      <xdr:row>97</xdr:row>
      <xdr:rowOff>22743</xdr:rowOff>
    </xdr:to>
    <xdr:cxnSp macro="">
      <xdr:nvCxnSpPr>
        <xdr:cNvPr id="663" name="直線コネクタ 662"/>
        <xdr:cNvCxnSpPr/>
      </xdr:nvCxnSpPr>
      <xdr:spPr>
        <a:xfrm flipV="1">
          <a:off x="12814300" y="1663624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44952</xdr:rowOff>
    </xdr:from>
    <xdr:to>
      <xdr:col>23</xdr:col>
      <xdr:colOff>568325</xdr:colOff>
      <xdr:row>97</xdr:row>
      <xdr:rowOff>146552</xdr:rowOff>
    </xdr:to>
    <xdr:sp macro="" textlink="">
      <xdr:nvSpPr>
        <xdr:cNvPr id="673" name="円/楕円 672"/>
        <xdr:cNvSpPr/>
      </xdr:nvSpPr>
      <xdr:spPr>
        <a:xfrm>
          <a:off x="16268700" y="166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131329</xdr:rowOff>
    </xdr:from>
    <xdr:ext cx="534377" cy="259045"/>
    <xdr:sp macro="" textlink="">
      <xdr:nvSpPr>
        <xdr:cNvPr id="674" name="積立金該当値テキスト"/>
        <xdr:cNvSpPr txBox="1"/>
      </xdr:nvSpPr>
      <xdr:spPr>
        <a:xfrm>
          <a:off x="16370300" y="1659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17,690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125225</xdr:rowOff>
    </xdr:from>
    <xdr:to>
      <xdr:col>22</xdr:col>
      <xdr:colOff>415925</xdr:colOff>
      <xdr:row>98</xdr:row>
      <xdr:rowOff>55375</xdr:rowOff>
    </xdr:to>
    <xdr:sp macro="" textlink="">
      <xdr:nvSpPr>
        <xdr:cNvPr id="675" name="円/楕円 674"/>
        <xdr:cNvSpPr/>
      </xdr:nvSpPr>
      <xdr:spPr>
        <a:xfrm>
          <a:off x="15430500" y="1675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46502</xdr:rowOff>
    </xdr:from>
    <xdr:ext cx="469744" cy="259045"/>
    <xdr:sp macro="" textlink="">
      <xdr:nvSpPr>
        <xdr:cNvPr id="676" name="テキスト ボックス 675"/>
        <xdr:cNvSpPr txBox="1"/>
      </xdr:nvSpPr>
      <xdr:spPr>
        <a:xfrm>
          <a:off x="15246427" y="1684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32184</xdr:rowOff>
    </xdr:from>
    <xdr:to>
      <xdr:col>21</xdr:col>
      <xdr:colOff>212725</xdr:colOff>
      <xdr:row>97</xdr:row>
      <xdr:rowOff>133784</xdr:rowOff>
    </xdr:to>
    <xdr:sp macro="" textlink="">
      <xdr:nvSpPr>
        <xdr:cNvPr id="677" name="円/楕円 676"/>
        <xdr:cNvSpPr/>
      </xdr:nvSpPr>
      <xdr:spPr>
        <a:xfrm>
          <a:off x="14541500" y="166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124911</xdr:rowOff>
    </xdr:from>
    <xdr:ext cx="534377" cy="259045"/>
    <xdr:sp macro="" textlink="">
      <xdr:nvSpPr>
        <xdr:cNvPr id="678" name="テキスト ボックス 677"/>
        <xdr:cNvSpPr txBox="1"/>
      </xdr:nvSpPr>
      <xdr:spPr>
        <a:xfrm>
          <a:off x="14325111" y="1675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126248</xdr:rowOff>
    </xdr:from>
    <xdr:to>
      <xdr:col>20</xdr:col>
      <xdr:colOff>9525</xdr:colOff>
      <xdr:row>97</xdr:row>
      <xdr:rowOff>56398</xdr:rowOff>
    </xdr:to>
    <xdr:sp macro="" textlink="">
      <xdr:nvSpPr>
        <xdr:cNvPr id="679" name="円/楕円 678"/>
        <xdr:cNvSpPr/>
      </xdr:nvSpPr>
      <xdr:spPr>
        <a:xfrm>
          <a:off x="13652500" y="1658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47525</xdr:rowOff>
    </xdr:from>
    <xdr:ext cx="534377" cy="259045"/>
    <xdr:sp macro="" textlink="">
      <xdr:nvSpPr>
        <xdr:cNvPr id="680" name="テキスト ボックス 679"/>
        <xdr:cNvSpPr txBox="1"/>
      </xdr:nvSpPr>
      <xdr:spPr>
        <a:xfrm>
          <a:off x="13436111" y="1667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143393</xdr:rowOff>
    </xdr:from>
    <xdr:to>
      <xdr:col>18</xdr:col>
      <xdr:colOff>492125</xdr:colOff>
      <xdr:row>97</xdr:row>
      <xdr:rowOff>73543</xdr:rowOff>
    </xdr:to>
    <xdr:sp macro="" textlink="">
      <xdr:nvSpPr>
        <xdr:cNvPr id="681" name="円/楕円 680"/>
        <xdr:cNvSpPr/>
      </xdr:nvSpPr>
      <xdr:spPr>
        <a:xfrm>
          <a:off x="12763500" y="1660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64670</xdr:rowOff>
    </xdr:from>
    <xdr:ext cx="534377" cy="259045"/>
    <xdr:sp macro="" textlink="">
      <xdr:nvSpPr>
        <xdr:cNvPr id="682" name="テキスト ボックス 681"/>
        <xdr:cNvSpPr txBox="1"/>
      </xdr:nvSpPr>
      <xdr:spPr>
        <a:xfrm>
          <a:off x="12547111" y="1669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48489</xdr:rowOff>
    </xdr:from>
    <xdr:to>
      <xdr:col>32</xdr:col>
      <xdr:colOff>187325</xdr:colOff>
      <xdr:row>57</xdr:row>
      <xdr:rowOff>64742</xdr:rowOff>
    </xdr:to>
    <xdr:cxnSp macro="">
      <xdr:nvCxnSpPr>
        <xdr:cNvPr id="768" name="直線コネクタ 767"/>
        <xdr:cNvCxnSpPr/>
      </xdr:nvCxnSpPr>
      <xdr:spPr>
        <a:xfrm flipV="1">
          <a:off x="21323300" y="9821139"/>
          <a:ext cx="8382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64742</xdr:rowOff>
    </xdr:from>
    <xdr:to>
      <xdr:col>31</xdr:col>
      <xdr:colOff>34925</xdr:colOff>
      <xdr:row>57</xdr:row>
      <xdr:rowOff>97317</xdr:rowOff>
    </xdr:to>
    <xdr:cxnSp macro="">
      <xdr:nvCxnSpPr>
        <xdr:cNvPr id="771" name="直線コネクタ 770"/>
        <xdr:cNvCxnSpPr/>
      </xdr:nvCxnSpPr>
      <xdr:spPr>
        <a:xfrm flipV="1">
          <a:off x="20434300" y="9837392"/>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46319</xdr:rowOff>
    </xdr:from>
    <xdr:ext cx="469744" cy="259045"/>
    <xdr:sp macro="" textlink="">
      <xdr:nvSpPr>
        <xdr:cNvPr id="773" name="テキスト ボックス 772"/>
        <xdr:cNvSpPr txBox="1"/>
      </xdr:nvSpPr>
      <xdr:spPr>
        <a:xfrm>
          <a:off x="21088427" y="9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97317</xdr:rowOff>
    </xdr:from>
    <xdr:to>
      <xdr:col>29</xdr:col>
      <xdr:colOff>517525</xdr:colOff>
      <xdr:row>57</xdr:row>
      <xdr:rowOff>103558</xdr:rowOff>
    </xdr:to>
    <xdr:cxnSp macro="">
      <xdr:nvCxnSpPr>
        <xdr:cNvPr id="774" name="直線コネクタ 773"/>
        <xdr:cNvCxnSpPr/>
      </xdr:nvCxnSpPr>
      <xdr:spPr>
        <a:xfrm flipV="1">
          <a:off x="19545300" y="9869967"/>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60537</xdr:rowOff>
    </xdr:from>
    <xdr:ext cx="469744" cy="259045"/>
    <xdr:sp macro="" textlink="">
      <xdr:nvSpPr>
        <xdr:cNvPr id="776" name="テキスト ボックス 775"/>
        <xdr:cNvSpPr txBox="1"/>
      </xdr:nvSpPr>
      <xdr:spPr>
        <a:xfrm>
          <a:off x="20199427" y="100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80698</xdr:rowOff>
    </xdr:from>
    <xdr:to>
      <xdr:col>28</xdr:col>
      <xdr:colOff>314325</xdr:colOff>
      <xdr:row>57</xdr:row>
      <xdr:rowOff>103558</xdr:rowOff>
    </xdr:to>
    <xdr:cxnSp macro="">
      <xdr:nvCxnSpPr>
        <xdr:cNvPr id="777" name="直線コネクタ 776"/>
        <xdr:cNvCxnSpPr/>
      </xdr:nvCxnSpPr>
      <xdr:spPr>
        <a:xfrm>
          <a:off x="18656300" y="9853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51919</xdr:rowOff>
    </xdr:from>
    <xdr:ext cx="469744" cy="259045"/>
    <xdr:sp macro="" textlink="">
      <xdr:nvSpPr>
        <xdr:cNvPr id="779" name="テキスト ボックス 778"/>
        <xdr:cNvSpPr txBox="1"/>
      </xdr:nvSpPr>
      <xdr:spPr>
        <a:xfrm>
          <a:off x="19310427" y="99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48627</xdr:rowOff>
    </xdr:from>
    <xdr:ext cx="469744" cy="259045"/>
    <xdr:sp macro="" textlink="">
      <xdr:nvSpPr>
        <xdr:cNvPr id="781" name="テキスト ボックス 780"/>
        <xdr:cNvSpPr txBox="1"/>
      </xdr:nvSpPr>
      <xdr:spPr>
        <a:xfrm>
          <a:off x="18421427" y="99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169139</xdr:rowOff>
    </xdr:from>
    <xdr:to>
      <xdr:col>32</xdr:col>
      <xdr:colOff>238125</xdr:colOff>
      <xdr:row>57</xdr:row>
      <xdr:rowOff>99289</xdr:rowOff>
    </xdr:to>
    <xdr:sp macro="" textlink="">
      <xdr:nvSpPr>
        <xdr:cNvPr id="787" name="円/楕円 786"/>
        <xdr:cNvSpPr/>
      </xdr:nvSpPr>
      <xdr:spPr>
        <a:xfrm>
          <a:off x="22110700" y="97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20566</xdr:rowOff>
    </xdr:from>
    <xdr:ext cx="534377" cy="259045"/>
    <xdr:sp macro="" textlink="">
      <xdr:nvSpPr>
        <xdr:cNvPr id="788" name="貸付金該当値テキスト"/>
        <xdr:cNvSpPr txBox="1"/>
      </xdr:nvSpPr>
      <xdr:spPr>
        <a:xfrm>
          <a:off x="22212300" y="962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13942</xdr:rowOff>
    </xdr:from>
    <xdr:to>
      <xdr:col>31</xdr:col>
      <xdr:colOff>85725</xdr:colOff>
      <xdr:row>57</xdr:row>
      <xdr:rowOff>115542</xdr:rowOff>
    </xdr:to>
    <xdr:sp macro="" textlink="">
      <xdr:nvSpPr>
        <xdr:cNvPr id="789" name="円/楕円 788"/>
        <xdr:cNvSpPr/>
      </xdr:nvSpPr>
      <xdr:spPr>
        <a:xfrm>
          <a:off x="21272500" y="97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132069</xdr:rowOff>
    </xdr:from>
    <xdr:ext cx="534377" cy="259045"/>
    <xdr:sp macro="" textlink="">
      <xdr:nvSpPr>
        <xdr:cNvPr id="790" name="テキスト ボックス 789"/>
        <xdr:cNvSpPr txBox="1"/>
      </xdr:nvSpPr>
      <xdr:spPr>
        <a:xfrm>
          <a:off x="21056111" y="95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46517</xdr:rowOff>
    </xdr:from>
    <xdr:to>
      <xdr:col>29</xdr:col>
      <xdr:colOff>568325</xdr:colOff>
      <xdr:row>57</xdr:row>
      <xdr:rowOff>148117</xdr:rowOff>
    </xdr:to>
    <xdr:sp macro="" textlink="">
      <xdr:nvSpPr>
        <xdr:cNvPr id="791" name="円/楕円 790"/>
        <xdr:cNvSpPr/>
      </xdr:nvSpPr>
      <xdr:spPr>
        <a:xfrm>
          <a:off x="20383500" y="98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164644</xdr:rowOff>
    </xdr:from>
    <xdr:ext cx="469744" cy="259045"/>
    <xdr:sp macro="" textlink="">
      <xdr:nvSpPr>
        <xdr:cNvPr id="792" name="テキスト ボックス 791"/>
        <xdr:cNvSpPr txBox="1"/>
      </xdr:nvSpPr>
      <xdr:spPr>
        <a:xfrm>
          <a:off x="20199427" y="959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52758</xdr:rowOff>
    </xdr:from>
    <xdr:to>
      <xdr:col>28</xdr:col>
      <xdr:colOff>365125</xdr:colOff>
      <xdr:row>57</xdr:row>
      <xdr:rowOff>154358</xdr:rowOff>
    </xdr:to>
    <xdr:sp macro="" textlink="">
      <xdr:nvSpPr>
        <xdr:cNvPr id="793" name="円/楕円 792"/>
        <xdr:cNvSpPr/>
      </xdr:nvSpPr>
      <xdr:spPr>
        <a:xfrm>
          <a:off x="19494500" y="982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170885</xdr:rowOff>
    </xdr:from>
    <xdr:ext cx="469744" cy="259045"/>
    <xdr:sp macro="" textlink="">
      <xdr:nvSpPr>
        <xdr:cNvPr id="794" name="テキスト ボックス 793"/>
        <xdr:cNvSpPr txBox="1"/>
      </xdr:nvSpPr>
      <xdr:spPr>
        <a:xfrm>
          <a:off x="19310427" y="960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29898</xdr:rowOff>
    </xdr:from>
    <xdr:to>
      <xdr:col>27</xdr:col>
      <xdr:colOff>161925</xdr:colOff>
      <xdr:row>57</xdr:row>
      <xdr:rowOff>131498</xdr:rowOff>
    </xdr:to>
    <xdr:sp macro="" textlink="">
      <xdr:nvSpPr>
        <xdr:cNvPr id="795" name="円/楕円 794"/>
        <xdr:cNvSpPr/>
      </xdr:nvSpPr>
      <xdr:spPr>
        <a:xfrm>
          <a:off x="18605500" y="980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148025</xdr:rowOff>
    </xdr:from>
    <xdr:ext cx="534377" cy="259045"/>
    <xdr:sp macro="" textlink="">
      <xdr:nvSpPr>
        <xdr:cNvPr id="796" name="テキスト ボックス 795"/>
        <xdr:cNvSpPr txBox="1"/>
      </xdr:nvSpPr>
      <xdr:spPr>
        <a:xfrm>
          <a:off x="18389111" y="957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135386</xdr:rowOff>
    </xdr:from>
    <xdr:to>
      <xdr:col>32</xdr:col>
      <xdr:colOff>187325</xdr:colOff>
      <xdr:row>73</xdr:row>
      <xdr:rowOff>162541</xdr:rowOff>
    </xdr:to>
    <xdr:cxnSp macro="">
      <xdr:nvCxnSpPr>
        <xdr:cNvPr id="829" name="直線コネクタ 828"/>
        <xdr:cNvCxnSpPr/>
      </xdr:nvCxnSpPr>
      <xdr:spPr>
        <a:xfrm>
          <a:off x="21323300" y="12651236"/>
          <a:ext cx="8382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135386</xdr:rowOff>
    </xdr:from>
    <xdr:to>
      <xdr:col>31</xdr:col>
      <xdr:colOff>34925</xdr:colOff>
      <xdr:row>74</xdr:row>
      <xdr:rowOff>16637</xdr:rowOff>
    </xdr:to>
    <xdr:cxnSp macro="">
      <xdr:nvCxnSpPr>
        <xdr:cNvPr id="832" name="直線コネクタ 831"/>
        <xdr:cNvCxnSpPr/>
      </xdr:nvCxnSpPr>
      <xdr:spPr>
        <a:xfrm flipV="1">
          <a:off x="20434300" y="12651236"/>
          <a:ext cx="889000" cy="5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16637</xdr:rowOff>
    </xdr:from>
    <xdr:to>
      <xdr:col>29</xdr:col>
      <xdr:colOff>517525</xdr:colOff>
      <xdr:row>74</xdr:row>
      <xdr:rowOff>83655</xdr:rowOff>
    </xdr:to>
    <xdr:cxnSp macro="">
      <xdr:nvCxnSpPr>
        <xdr:cNvPr id="835" name="直線コネクタ 834"/>
        <xdr:cNvCxnSpPr/>
      </xdr:nvCxnSpPr>
      <xdr:spPr>
        <a:xfrm flipV="1">
          <a:off x="19545300" y="12703937"/>
          <a:ext cx="889000" cy="6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7236</xdr:rowOff>
    </xdr:from>
    <xdr:to>
      <xdr:col>28</xdr:col>
      <xdr:colOff>314325</xdr:colOff>
      <xdr:row>74</xdr:row>
      <xdr:rowOff>83655</xdr:rowOff>
    </xdr:to>
    <xdr:cxnSp macro="">
      <xdr:nvCxnSpPr>
        <xdr:cNvPr id="838" name="直線コネクタ 837"/>
        <xdr:cNvCxnSpPr/>
      </xdr:nvCxnSpPr>
      <xdr:spPr>
        <a:xfrm>
          <a:off x="18656300" y="12694536"/>
          <a:ext cx="889000" cy="7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111741</xdr:rowOff>
    </xdr:from>
    <xdr:to>
      <xdr:col>32</xdr:col>
      <xdr:colOff>238125</xdr:colOff>
      <xdr:row>74</xdr:row>
      <xdr:rowOff>41891</xdr:rowOff>
    </xdr:to>
    <xdr:sp macro="" textlink="">
      <xdr:nvSpPr>
        <xdr:cNvPr id="848" name="円/楕円 847"/>
        <xdr:cNvSpPr/>
      </xdr:nvSpPr>
      <xdr:spPr>
        <a:xfrm>
          <a:off x="22110700" y="126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134618</xdr:rowOff>
    </xdr:from>
    <xdr:ext cx="599010" cy="259045"/>
    <xdr:sp macro="" textlink="">
      <xdr:nvSpPr>
        <xdr:cNvPr id="849" name="繰出金該当値テキスト"/>
        <xdr:cNvSpPr txBox="1"/>
      </xdr:nvSpPr>
      <xdr:spPr>
        <a:xfrm>
          <a:off x="22212300" y="124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105,602</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84586</xdr:rowOff>
    </xdr:from>
    <xdr:to>
      <xdr:col>31</xdr:col>
      <xdr:colOff>85725</xdr:colOff>
      <xdr:row>74</xdr:row>
      <xdr:rowOff>14736</xdr:rowOff>
    </xdr:to>
    <xdr:sp macro="" textlink="">
      <xdr:nvSpPr>
        <xdr:cNvPr id="850" name="円/楕円 849"/>
        <xdr:cNvSpPr/>
      </xdr:nvSpPr>
      <xdr:spPr>
        <a:xfrm>
          <a:off x="21272500" y="126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31263</xdr:rowOff>
    </xdr:from>
    <xdr:ext cx="599010" cy="259045"/>
    <xdr:sp macro="" textlink="">
      <xdr:nvSpPr>
        <xdr:cNvPr id="851" name="テキスト ボックス 850"/>
        <xdr:cNvSpPr txBox="1"/>
      </xdr:nvSpPr>
      <xdr:spPr>
        <a:xfrm>
          <a:off x="21023794" y="1237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108,453</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137287</xdr:rowOff>
    </xdr:from>
    <xdr:to>
      <xdr:col>29</xdr:col>
      <xdr:colOff>568325</xdr:colOff>
      <xdr:row>74</xdr:row>
      <xdr:rowOff>67437</xdr:rowOff>
    </xdr:to>
    <xdr:sp macro="" textlink="">
      <xdr:nvSpPr>
        <xdr:cNvPr id="852" name="円/楕円 851"/>
        <xdr:cNvSpPr/>
      </xdr:nvSpPr>
      <xdr:spPr>
        <a:xfrm>
          <a:off x="20383500" y="1265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83964</xdr:rowOff>
    </xdr:from>
    <xdr:ext cx="599010" cy="259045"/>
    <xdr:sp macro="" textlink="">
      <xdr:nvSpPr>
        <xdr:cNvPr id="853" name="テキスト ボックス 852"/>
        <xdr:cNvSpPr txBox="1"/>
      </xdr:nvSpPr>
      <xdr:spPr>
        <a:xfrm>
          <a:off x="20134794" y="124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102,920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32855</xdr:rowOff>
    </xdr:from>
    <xdr:to>
      <xdr:col>28</xdr:col>
      <xdr:colOff>365125</xdr:colOff>
      <xdr:row>74</xdr:row>
      <xdr:rowOff>134455</xdr:rowOff>
    </xdr:to>
    <xdr:sp macro="" textlink="">
      <xdr:nvSpPr>
        <xdr:cNvPr id="854" name="円/楕円 853"/>
        <xdr:cNvSpPr/>
      </xdr:nvSpPr>
      <xdr:spPr>
        <a:xfrm>
          <a:off x="19494500" y="127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150982</xdr:rowOff>
    </xdr:from>
    <xdr:ext cx="534377" cy="259045"/>
    <xdr:sp macro="" textlink="">
      <xdr:nvSpPr>
        <xdr:cNvPr id="855" name="テキスト ボックス 854"/>
        <xdr:cNvSpPr txBox="1"/>
      </xdr:nvSpPr>
      <xdr:spPr>
        <a:xfrm>
          <a:off x="19278111" y="1249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95,884</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127886</xdr:rowOff>
    </xdr:from>
    <xdr:to>
      <xdr:col>27</xdr:col>
      <xdr:colOff>161925</xdr:colOff>
      <xdr:row>74</xdr:row>
      <xdr:rowOff>58036</xdr:rowOff>
    </xdr:to>
    <xdr:sp macro="" textlink="">
      <xdr:nvSpPr>
        <xdr:cNvPr id="856" name="円/楕円 855"/>
        <xdr:cNvSpPr/>
      </xdr:nvSpPr>
      <xdr:spPr>
        <a:xfrm>
          <a:off x="18605500" y="1264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74563</xdr:rowOff>
    </xdr:from>
    <xdr:ext cx="599010" cy="259045"/>
    <xdr:sp macro="" textlink="">
      <xdr:nvSpPr>
        <xdr:cNvPr id="857" name="テキスト ボックス 856"/>
        <xdr:cNvSpPr txBox="1"/>
      </xdr:nvSpPr>
      <xdr:spPr>
        <a:xfrm>
          <a:off x="18356794" y="1241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性質別に見た住民</a:t>
          </a:r>
          <a:r>
            <a:rPr kumimoji="1" lang="en-US" altLang="ja-JP" sz="1300">
              <a:latin typeface="ＭＳ Ｐゴシック"/>
            </a:rPr>
            <a:t>1</a:t>
          </a:r>
          <a:r>
            <a:rPr kumimoji="1" lang="ja-JP" altLang="en-US" sz="1300">
              <a:latin typeface="ＭＳ Ｐゴシック"/>
            </a:rPr>
            <a:t>人当たりコストは、特に維持補修費が類似団体との比較において大きく上回っている。これは、老朽化した施設を多く保有していることで、その維持管理に係る経費が年々増加しているためであり、今年度については、類似団体の２倍以上となっている。このため、羽幌町公共施設マネジメント計画に基づき、施設の統廃合や取捨選択を徹底していくことで、事業費の削減を目指すこととし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北海道羽幌町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7,454
7,447
47,265.00
6,347,806
5,931,654
382,722
3,989,487
6,100,293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133477</xdr:rowOff>
    </xdr:from>
    <xdr:to>
      <xdr:col>6</xdr:col>
      <xdr:colOff>511175</xdr:colOff>
      <xdr:row>36</xdr:row>
      <xdr:rowOff>115824</xdr:rowOff>
    </xdr:to>
    <xdr:cxnSp macro="">
      <xdr:nvCxnSpPr>
        <xdr:cNvPr id="61" name="直線コネクタ 60"/>
        <xdr:cNvCxnSpPr/>
      </xdr:nvCxnSpPr>
      <xdr:spPr>
        <a:xfrm flipV="1">
          <a:off x="3797300" y="6134227"/>
          <a:ext cx="838200" cy="1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115824</xdr:rowOff>
    </xdr:from>
    <xdr:to>
      <xdr:col>5</xdr:col>
      <xdr:colOff>358775</xdr:colOff>
      <xdr:row>36</xdr:row>
      <xdr:rowOff>130175</xdr:rowOff>
    </xdr:to>
    <xdr:cxnSp macro="">
      <xdr:nvCxnSpPr>
        <xdr:cNvPr id="64" name="直線コネクタ 63"/>
        <xdr:cNvCxnSpPr/>
      </xdr:nvCxnSpPr>
      <xdr:spPr>
        <a:xfrm flipV="1">
          <a:off x="2908300" y="6288024"/>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106045</xdr:rowOff>
    </xdr:from>
    <xdr:to>
      <xdr:col>4</xdr:col>
      <xdr:colOff>155575</xdr:colOff>
      <xdr:row>36</xdr:row>
      <xdr:rowOff>130175</xdr:rowOff>
    </xdr:to>
    <xdr:cxnSp macro="">
      <xdr:nvCxnSpPr>
        <xdr:cNvPr id="67" name="直線コネクタ 66"/>
        <xdr:cNvCxnSpPr/>
      </xdr:nvCxnSpPr>
      <xdr:spPr>
        <a:xfrm>
          <a:off x="2019300" y="62782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82423</xdr:rowOff>
    </xdr:from>
    <xdr:to>
      <xdr:col>2</xdr:col>
      <xdr:colOff>638175</xdr:colOff>
      <xdr:row>36</xdr:row>
      <xdr:rowOff>106045</xdr:rowOff>
    </xdr:to>
    <xdr:cxnSp macro="">
      <xdr:nvCxnSpPr>
        <xdr:cNvPr id="70" name="直線コネクタ 69"/>
        <xdr:cNvCxnSpPr/>
      </xdr:nvCxnSpPr>
      <xdr:spPr>
        <a:xfrm>
          <a:off x="1130300" y="6254623"/>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82677</xdr:rowOff>
    </xdr:from>
    <xdr:to>
      <xdr:col>6</xdr:col>
      <xdr:colOff>561975</xdr:colOff>
      <xdr:row>36</xdr:row>
      <xdr:rowOff>12827</xdr:rowOff>
    </xdr:to>
    <xdr:sp macro="" textlink="">
      <xdr:nvSpPr>
        <xdr:cNvPr id="80" name="円/楕円 79"/>
        <xdr:cNvSpPr/>
      </xdr:nvSpPr>
      <xdr:spPr>
        <a:xfrm>
          <a:off x="4584700" y="60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61104</xdr:rowOff>
    </xdr:from>
    <xdr:ext cx="534377" cy="259045"/>
    <xdr:sp macro="" textlink="">
      <xdr:nvSpPr>
        <xdr:cNvPr id="81" name="議会費該当値テキスト"/>
        <xdr:cNvSpPr txBox="1"/>
      </xdr:nvSpPr>
      <xdr:spPr>
        <a:xfrm>
          <a:off x="4686300" y="606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65024</xdr:rowOff>
    </xdr:from>
    <xdr:to>
      <xdr:col>5</xdr:col>
      <xdr:colOff>409575</xdr:colOff>
      <xdr:row>36</xdr:row>
      <xdr:rowOff>166624</xdr:rowOff>
    </xdr:to>
    <xdr:sp macro="" textlink="">
      <xdr:nvSpPr>
        <xdr:cNvPr id="82" name="円/楕円 81"/>
        <xdr:cNvSpPr/>
      </xdr:nvSpPr>
      <xdr:spPr>
        <a:xfrm>
          <a:off x="3746500" y="62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157751</xdr:rowOff>
    </xdr:from>
    <xdr:ext cx="469744" cy="259045"/>
    <xdr:sp macro="" textlink="">
      <xdr:nvSpPr>
        <xdr:cNvPr id="83" name="テキスト ボックス 82"/>
        <xdr:cNvSpPr txBox="1"/>
      </xdr:nvSpPr>
      <xdr:spPr>
        <a:xfrm>
          <a:off x="3562427" y="632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79375</xdr:rowOff>
    </xdr:from>
    <xdr:to>
      <xdr:col>4</xdr:col>
      <xdr:colOff>206375</xdr:colOff>
      <xdr:row>37</xdr:row>
      <xdr:rowOff>9525</xdr:rowOff>
    </xdr:to>
    <xdr:sp macro="" textlink="">
      <xdr:nvSpPr>
        <xdr:cNvPr id="84" name="円/楕円 83"/>
        <xdr:cNvSpPr/>
      </xdr:nvSpPr>
      <xdr:spPr>
        <a:xfrm>
          <a:off x="2857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652</xdr:rowOff>
    </xdr:from>
    <xdr:ext cx="469744" cy="259045"/>
    <xdr:sp macro="" textlink="">
      <xdr:nvSpPr>
        <xdr:cNvPr id="85" name="テキスト ボックス 84"/>
        <xdr:cNvSpPr txBox="1"/>
      </xdr:nvSpPr>
      <xdr:spPr>
        <a:xfrm>
          <a:off x="2673427"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55245</xdr:rowOff>
    </xdr:from>
    <xdr:to>
      <xdr:col>3</xdr:col>
      <xdr:colOff>3175</xdr:colOff>
      <xdr:row>36</xdr:row>
      <xdr:rowOff>156845</xdr:rowOff>
    </xdr:to>
    <xdr:sp macro="" textlink="">
      <xdr:nvSpPr>
        <xdr:cNvPr id="86" name="円/楕円 85"/>
        <xdr:cNvSpPr/>
      </xdr:nvSpPr>
      <xdr:spPr>
        <a:xfrm>
          <a:off x="1968500" y="62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147972</xdr:rowOff>
    </xdr:from>
    <xdr:ext cx="469744" cy="259045"/>
    <xdr:sp macro="" textlink="">
      <xdr:nvSpPr>
        <xdr:cNvPr id="87" name="テキスト ボックス 86"/>
        <xdr:cNvSpPr txBox="1"/>
      </xdr:nvSpPr>
      <xdr:spPr>
        <a:xfrm>
          <a:off x="1784427"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31623</xdr:rowOff>
    </xdr:from>
    <xdr:to>
      <xdr:col>1</xdr:col>
      <xdr:colOff>485775</xdr:colOff>
      <xdr:row>36</xdr:row>
      <xdr:rowOff>133223</xdr:rowOff>
    </xdr:to>
    <xdr:sp macro="" textlink="">
      <xdr:nvSpPr>
        <xdr:cNvPr id="88" name="円/楕円 87"/>
        <xdr:cNvSpPr/>
      </xdr:nvSpPr>
      <xdr:spPr>
        <a:xfrm>
          <a:off x="1079500" y="62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124350</xdr:rowOff>
    </xdr:from>
    <xdr:ext cx="469744" cy="259045"/>
    <xdr:sp macro="" textlink="">
      <xdr:nvSpPr>
        <xdr:cNvPr id="89" name="テキスト ボックス 88"/>
        <xdr:cNvSpPr txBox="1"/>
      </xdr:nvSpPr>
      <xdr:spPr>
        <a:xfrm>
          <a:off x="895427" y="629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74059</xdr:rowOff>
    </xdr:from>
    <xdr:to>
      <xdr:col>6</xdr:col>
      <xdr:colOff>511175</xdr:colOff>
      <xdr:row>57</xdr:row>
      <xdr:rowOff>94679</xdr:rowOff>
    </xdr:to>
    <xdr:cxnSp macro="">
      <xdr:nvCxnSpPr>
        <xdr:cNvPr id="120" name="直線コネクタ 119"/>
        <xdr:cNvCxnSpPr/>
      </xdr:nvCxnSpPr>
      <xdr:spPr>
        <a:xfrm flipV="1">
          <a:off x="3797300" y="9846709"/>
          <a:ext cx="8382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94679</xdr:rowOff>
    </xdr:from>
    <xdr:to>
      <xdr:col>5</xdr:col>
      <xdr:colOff>358775</xdr:colOff>
      <xdr:row>57</xdr:row>
      <xdr:rowOff>121376</xdr:rowOff>
    </xdr:to>
    <xdr:cxnSp macro="">
      <xdr:nvCxnSpPr>
        <xdr:cNvPr id="123" name="直線コネクタ 122"/>
        <xdr:cNvCxnSpPr/>
      </xdr:nvCxnSpPr>
      <xdr:spPr>
        <a:xfrm flipV="1">
          <a:off x="2908300" y="9867329"/>
          <a:ext cx="889000" cy="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53838</xdr:rowOff>
    </xdr:from>
    <xdr:to>
      <xdr:col>4</xdr:col>
      <xdr:colOff>155575</xdr:colOff>
      <xdr:row>57</xdr:row>
      <xdr:rowOff>121376</xdr:rowOff>
    </xdr:to>
    <xdr:cxnSp macro="">
      <xdr:nvCxnSpPr>
        <xdr:cNvPr id="126" name="直線コネクタ 125"/>
        <xdr:cNvCxnSpPr/>
      </xdr:nvCxnSpPr>
      <xdr:spPr>
        <a:xfrm>
          <a:off x="2019300" y="9826488"/>
          <a:ext cx="889000" cy="6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53838</xdr:rowOff>
    </xdr:from>
    <xdr:to>
      <xdr:col>2</xdr:col>
      <xdr:colOff>638175</xdr:colOff>
      <xdr:row>57</xdr:row>
      <xdr:rowOff>90845</xdr:rowOff>
    </xdr:to>
    <xdr:cxnSp macro="">
      <xdr:nvCxnSpPr>
        <xdr:cNvPr id="129" name="直線コネクタ 128"/>
        <xdr:cNvCxnSpPr/>
      </xdr:nvCxnSpPr>
      <xdr:spPr>
        <a:xfrm flipV="1">
          <a:off x="1130300" y="9826488"/>
          <a:ext cx="889000" cy="3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23259</xdr:rowOff>
    </xdr:from>
    <xdr:to>
      <xdr:col>6</xdr:col>
      <xdr:colOff>561975</xdr:colOff>
      <xdr:row>57</xdr:row>
      <xdr:rowOff>124859</xdr:rowOff>
    </xdr:to>
    <xdr:sp macro="" textlink="">
      <xdr:nvSpPr>
        <xdr:cNvPr id="139" name="円/楕円 138"/>
        <xdr:cNvSpPr/>
      </xdr:nvSpPr>
      <xdr:spPr>
        <a:xfrm>
          <a:off x="4584700" y="97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1686</xdr:rowOff>
    </xdr:from>
    <xdr:ext cx="599010" cy="259045"/>
    <xdr:sp macro="" textlink="">
      <xdr:nvSpPr>
        <xdr:cNvPr id="140" name="総務費該当値テキスト"/>
        <xdr:cNvSpPr txBox="1"/>
      </xdr:nvSpPr>
      <xdr:spPr>
        <a:xfrm>
          <a:off x="4686300" y="977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112,600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43879</xdr:rowOff>
    </xdr:from>
    <xdr:to>
      <xdr:col>5</xdr:col>
      <xdr:colOff>409575</xdr:colOff>
      <xdr:row>57</xdr:row>
      <xdr:rowOff>145479</xdr:rowOff>
    </xdr:to>
    <xdr:sp macro="" textlink="">
      <xdr:nvSpPr>
        <xdr:cNvPr id="141" name="円/楕円 140"/>
        <xdr:cNvSpPr/>
      </xdr:nvSpPr>
      <xdr:spPr>
        <a:xfrm>
          <a:off x="3746500" y="981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136606</xdr:rowOff>
    </xdr:from>
    <xdr:ext cx="599010" cy="259045"/>
    <xdr:sp macro="" textlink="">
      <xdr:nvSpPr>
        <xdr:cNvPr id="142" name="テキスト ボックス 141"/>
        <xdr:cNvSpPr txBox="1"/>
      </xdr:nvSpPr>
      <xdr:spPr>
        <a:xfrm>
          <a:off x="3497794" y="990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70576</xdr:rowOff>
    </xdr:from>
    <xdr:to>
      <xdr:col>4</xdr:col>
      <xdr:colOff>206375</xdr:colOff>
      <xdr:row>58</xdr:row>
      <xdr:rowOff>726</xdr:rowOff>
    </xdr:to>
    <xdr:sp macro="" textlink="">
      <xdr:nvSpPr>
        <xdr:cNvPr id="143" name="円/楕円 142"/>
        <xdr:cNvSpPr/>
      </xdr:nvSpPr>
      <xdr:spPr>
        <a:xfrm>
          <a:off x="2857500" y="984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163303</xdr:rowOff>
    </xdr:from>
    <xdr:ext cx="534377" cy="259045"/>
    <xdr:sp macro="" textlink="">
      <xdr:nvSpPr>
        <xdr:cNvPr id="144" name="テキスト ボックス 143"/>
        <xdr:cNvSpPr txBox="1"/>
      </xdr:nvSpPr>
      <xdr:spPr>
        <a:xfrm>
          <a:off x="2641111" y="993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3038</xdr:rowOff>
    </xdr:from>
    <xdr:to>
      <xdr:col>3</xdr:col>
      <xdr:colOff>3175</xdr:colOff>
      <xdr:row>57</xdr:row>
      <xdr:rowOff>104638</xdr:rowOff>
    </xdr:to>
    <xdr:sp macro="" textlink="">
      <xdr:nvSpPr>
        <xdr:cNvPr id="145" name="円/楕円 144"/>
        <xdr:cNvSpPr/>
      </xdr:nvSpPr>
      <xdr:spPr>
        <a:xfrm>
          <a:off x="1968500" y="977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95765</xdr:rowOff>
    </xdr:from>
    <xdr:ext cx="599010" cy="259045"/>
    <xdr:sp macro="" textlink="">
      <xdr:nvSpPr>
        <xdr:cNvPr id="146" name="テキスト ボックス 145"/>
        <xdr:cNvSpPr txBox="1"/>
      </xdr:nvSpPr>
      <xdr:spPr>
        <a:xfrm>
          <a:off x="1719794" y="986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40045</xdr:rowOff>
    </xdr:from>
    <xdr:to>
      <xdr:col>1</xdr:col>
      <xdr:colOff>485775</xdr:colOff>
      <xdr:row>57</xdr:row>
      <xdr:rowOff>141645</xdr:rowOff>
    </xdr:to>
    <xdr:sp macro="" textlink="">
      <xdr:nvSpPr>
        <xdr:cNvPr id="147" name="円/楕円 146"/>
        <xdr:cNvSpPr/>
      </xdr:nvSpPr>
      <xdr:spPr>
        <a:xfrm>
          <a:off x="1079500" y="981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132772</xdr:rowOff>
    </xdr:from>
    <xdr:ext cx="599010" cy="259045"/>
    <xdr:sp macro="" textlink="">
      <xdr:nvSpPr>
        <xdr:cNvPr id="148" name="テキスト ボックス 147"/>
        <xdr:cNvSpPr txBox="1"/>
      </xdr:nvSpPr>
      <xdr:spPr>
        <a:xfrm>
          <a:off x="830794" y="990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42842</xdr:rowOff>
    </xdr:from>
    <xdr:to>
      <xdr:col>6</xdr:col>
      <xdr:colOff>511175</xdr:colOff>
      <xdr:row>77</xdr:row>
      <xdr:rowOff>69607</xdr:rowOff>
    </xdr:to>
    <xdr:cxnSp macro="">
      <xdr:nvCxnSpPr>
        <xdr:cNvPr id="176" name="直線コネクタ 175"/>
        <xdr:cNvCxnSpPr/>
      </xdr:nvCxnSpPr>
      <xdr:spPr>
        <a:xfrm flipV="1">
          <a:off x="3797300" y="13244492"/>
          <a:ext cx="838200" cy="2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125093</xdr:rowOff>
    </xdr:from>
    <xdr:to>
      <xdr:col>5</xdr:col>
      <xdr:colOff>358775</xdr:colOff>
      <xdr:row>77</xdr:row>
      <xdr:rowOff>69607</xdr:rowOff>
    </xdr:to>
    <xdr:cxnSp macro="">
      <xdr:nvCxnSpPr>
        <xdr:cNvPr id="179" name="直線コネクタ 178"/>
        <xdr:cNvCxnSpPr/>
      </xdr:nvCxnSpPr>
      <xdr:spPr>
        <a:xfrm>
          <a:off x="2908300" y="13155293"/>
          <a:ext cx="889000" cy="1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125093</xdr:rowOff>
    </xdr:from>
    <xdr:to>
      <xdr:col>4</xdr:col>
      <xdr:colOff>155575</xdr:colOff>
      <xdr:row>78</xdr:row>
      <xdr:rowOff>14080</xdr:rowOff>
    </xdr:to>
    <xdr:cxnSp macro="">
      <xdr:nvCxnSpPr>
        <xdr:cNvPr id="182" name="直線コネクタ 181"/>
        <xdr:cNvCxnSpPr/>
      </xdr:nvCxnSpPr>
      <xdr:spPr>
        <a:xfrm flipV="1">
          <a:off x="2019300" y="13155293"/>
          <a:ext cx="889000" cy="23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14080</xdr:rowOff>
    </xdr:from>
    <xdr:to>
      <xdr:col>2</xdr:col>
      <xdr:colOff>638175</xdr:colOff>
      <xdr:row>78</xdr:row>
      <xdr:rowOff>46230</xdr:rowOff>
    </xdr:to>
    <xdr:cxnSp macro="">
      <xdr:nvCxnSpPr>
        <xdr:cNvPr id="185" name="直線コネクタ 184"/>
        <xdr:cNvCxnSpPr/>
      </xdr:nvCxnSpPr>
      <xdr:spPr>
        <a:xfrm flipV="1">
          <a:off x="1130300" y="13387180"/>
          <a:ext cx="889000" cy="3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163492</xdr:rowOff>
    </xdr:from>
    <xdr:to>
      <xdr:col>6</xdr:col>
      <xdr:colOff>561975</xdr:colOff>
      <xdr:row>77</xdr:row>
      <xdr:rowOff>93642</xdr:rowOff>
    </xdr:to>
    <xdr:sp macro="" textlink="">
      <xdr:nvSpPr>
        <xdr:cNvPr id="195" name="円/楕円 194"/>
        <xdr:cNvSpPr/>
      </xdr:nvSpPr>
      <xdr:spPr>
        <a:xfrm>
          <a:off x="4584700" y="131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141919</xdr:rowOff>
    </xdr:from>
    <xdr:ext cx="599010" cy="259045"/>
    <xdr:sp macro="" textlink="">
      <xdr:nvSpPr>
        <xdr:cNvPr id="196" name="民生費該当値テキスト"/>
        <xdr:cNvSpPr txBox="1"/>
      </xdr:nvSpPr>
      <xdr:spPr>
        <a:xfrm>
          <a:off x="4686300" y="1317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158,685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18807</xdr:rowOff>
    </xdr:from>
    <xdr:to>
      <xdr:col>5</xdr:col>
      <xdr:colOff>409575</xdr:colOff>
      <xdr:row>77</xdr:row>
      <xdr:rowOff>120407</xdr:rowOff>
    </xdr:to>
    <xdr:sp macro="" textlink="">
      <xdr:nvSpPr>
        <xdr:cNvPr id="197" name="円/楕円 196"/>
        <xdr:cNvSpPr/>
      </xdr:nvSpPr>
      <xdr:spPr>
        <a:xfrm>
          <a:off x="3746500" y="1322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111534</xdr:rowOff>
    </xdr:from>
    <xdr:ext cx="599010" cy="259045"/>
    <xdr:sp macro="" textlink="">
      <xdr:nvSpPr>
        <xdr:cNvPr id="198" name="テキスト ボックス 197"/>
        <xdr:cNvSpPr txBox="1"/>
      </xdr:nvSpPr>
      <xdr:spPr>
        <a:xfrm>
          <a:off x="3497794" y="133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152,831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74293</xdr:rowOff>
    </xdr:from>
    <xdr:to>
      <xdr:col>4</xdr:col>
      <xdr:colOff>206375</xdr:colOff>
      <xdr:row>77</xdr:row>
      <xdr:rowOff>4443</xdr:rowOff>
    </xdr:to>
    <xdr:sp macro="" textlink="">
      <xdr:nvSpPr>
        <xdr:cNvPr id="199" name="円/楕円 198"/>
        <xdr:cNvSpPr/>
      </xdr:nvSpPr>
      <xdr:spPr>
        <a:xfrm>
          <a:off x="2857500" y="1310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20969</xdr:rowOff>
    </xdr:from>
    <xdr:ext cx="599010" cy="259045"/>
    <xdr:sp macro="" textlink="">
      <xdr:nvSpPr>
        <xdr:cNvPr id="200" name="テキスト ボックス 199"/>
        <xdr:cNvSpPr txBox="1"/>
      </xdr:nvSpPr>
      <xdr:spPr>
        <a:xfrm>
          <a:off x="2608794" y="1287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134730</xdr:rowOff>
    </xdr:from>
    <xdr:to>
      <xdr:col>3</xdr:col>
      <xdr:colOff>3175</xdr:colOff>
      <xdr:row>78</xdr:row>
      <xdr:rowOff>64880</xdr:rowOff>
    </xdr:to>
    <xdr:sp macro="" textlink="">
      <xdr:nvSpPr>
        <xdr:cNvPr id="201" name="円/楕円 200"/>
        <xdr:cNvSpPr/>
      </xdr:nvSpPr>
      <xdr:spPr>
        <a:xfrm>
          <a:off x="1968500" y="133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56007</xdr:rowOff>
    </xdr:from>
    <xdr:ext cx="599010" cy="259045"/>
    <xdr:sp macro="" textlink="">
      <xdr:nvSpPr>
        <xdr:cNvPr id="202" name="テキスト ボックス 201"/>
        <xdr:cNvSpPr txBox="1"/>
      </xdr:nvSpPr>
      <xdr:spPr>
        <a:xfrm>
          <a:off x="1719794" y="1342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166880</xdr:rowOff>
    </xdr:from>
    <xdr:to>
      <xdr:col>1</xdr:col>
      <xdr:colOff>485775</xdr:colOff>
      <xdr:row>78</xdr:row>
      <xdr:rowOff>97030</xdr:rowOff>
    </xdr:to>
    <xdr:sp macro="" textlink="">
      <xdr:nvSpPr>
        <xdr:cNvPr id="203" name="円/楕円 202"/>
        <xdr:cNvSpPr/>
      </xdr:nvSpPr>
      <xdr:spPr>
        <a:xfrm>
          <a:off x="1079500" y="1336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88157</xdr:rowOff>
    </xdr:from>
    <xdr:ext cx="599010" cy="259045"/>
    <xdr:sp macro="" textlink="">
      <xdr:nvSpPr>
        <xdr:cNvPr id="204" name="テキスト ボックス 203"/>
        <xdr:cNvSpPr txBox="1"/>
      </xdr:nvSpPr>
      <xdr:spPr>
        <a:xfrm>
          <a:off x="830794" y="1346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150183</xdr:rowOff>
    </xdr:from>
    <xdr:to>
      <xdr:col>6</xdr:col>
      <xdr:colOff>511175</xdr:colOff>
      <xdr:row>96</xdr:row>
      <xdr:rowOff>151958</xdr:rowOff>
    </xdr:to>
    <xdr:cxnSp macro="">
      <xdr:nvCxnSpPr>
        <xdr:cNvPr id="231" name="直線コネクタ 230"/>
        <xdr:cNvCxnSpPr/>
      </xdr:nvCxnSpPr>
      <xdr:spPr>
        <a:xfrm>
          <a:off x="3797300" y="16609383"/>
          <a:ext cx="8382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150183</xdr:rowOff>
    </xdr:from>
    <xdr:to>
      <xdr:col>5</xdr:col>
      <xdr:colOff>358775</xdr:colOff>
      <xdr:row>97</xdr:row>
      <xdr:rowOff>13742</xdr:rowOff>
    </xdr:to>
    <xdr:cxnSp macro="">
      <xdr:nvCxnSpPr>
        <xdr:cNvPr id="234" name="直線コネクタ 233"/>
        <xdr:cNvCxnSpPr/>
      </xdr:nvCxnSpPr>
      <xdr:spPr>
        <a:xfrm flipV="1">
          <a:off x="2908300" y="16609383"/>
          <a:ext cx="8890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154508</xdr:rowOff>
    </xdr:from>
    <xdr:to>
      <xdr:col>4</xdr:col>
      <xdr:colOff>155575</xdr:colOff>
      <xdr:row>97</xdr:row>
      <xdr:rowOff>13742</xdr:rowOff>
    </xdr:to>
    <xdr:cxnSp macro="">
      <xdr:nvCxnSpPr>
        <xdr:cNvPr id="237" name="直線コネクタ 236"/>
        <xdr:cNvCxnSpPr/>
      </xdr:nvCxnSpPr>
      <xdr:spPr>
        <a:xfrm>
          <a:off x="2019300" y="16613708"/>
          <a:ext cx="889000" cy="3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154508</xdr:rowOff>
    </xdr:from>
    <xdr:to>
      <xdr:col>2</xdr:col>
      <xdr:colOff>638175</xdr:colOff>
      <xdr:row>97</xdr:row>
      <xdr:rowOff>24358</xdr:rowOff>
    </xdr:to>
    <xdr:cxnSp macro="">
      <xdr:nvCxnSpPr>
        <xdr:cNvPr id="240" name="直線コネクタ 239"/>
        <xdr:cNvCxnSpPr/>
      </xdr:nvCxnSpPr>
      <xdr:spPr>
        <a:xfrm flipV="1">
          <a:off x="1130300" y="16613708"/>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101158</xdr:rowOff>
    </xdr:from>
    <xdr:to>
      <xdr:col>6</xdr:col>
      <xdr:colOff>561975</xdr:colOff>
      <xdr:row>97</xdr:row>
      <xdr:rowOff>31308</xdr:rowOff>
    </xdr:to>
    <xdr:sp macro="" textlink="">
      <xdr:nvSpPr>
        <xdr:cNvPr id="250" name="円/楕円 249"/>
        <xdr:cNvSpPr/>
      </xdr:nvSpPr>
      <xdr:spPr>
        <a:xfrm>
          <a:off x="4584700" y="165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79585</xdr:rowOff>
    </xdr:from>
    <xdr:ext cx="534377" cy="259045"/>
    <xdr:sp macro="" textlink="">
      <xdr:nvSpPr>
        <xdr:cNvPr id="251" name="衛生費該当値テキスト"/>
        <xdr:cNvSpPr txBox="1"/>
      </xdr:nvSpPr>
      <xdr:spPr>
        <a:xfrm>
          <a:off x="4686300" y="1653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72,319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99383</xdr:rowOff>
    </xdr:from>
    <xdr:to>
      <xdr:col>5</xdr:col>
      <xdr:colOff>409575</xdr:colOff>
      <xdr:row>97</xdr:row>
      <xdr:rowOff>29533</xdr:rowOff>
    </xdr:to>
    <xdr:sp macro="" textlink="">
      <xdr:nvSpPr>
        <xdr:cNvPr id="252" name="円/楕円 251"/>
        <xdr:cNvSpPr/>
      </xdr:nvSpPr>
      <xdr:spPr>
        <a:xfrm>
          <a:off x="3746500" y="1655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20660</xdr:rowOff>
    </xdr:from>
    <xdr:ext cx="534377" cy="259045"/>
    <xdr:sp macro="" textlink="">
      <xdr:nvSpPr>
        <xdr:cNvPr id="253" name="テキスト ボックス 252"/>
        <xdr:cNvSpPr txBox="1"/>
      </xdr:nvSpPr>
      <xdr:spPr>
        <a:xfrm>
          <a:off x="3530111" y="1665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134392</xdr:rowOff>
    </xdr:from>
    <xdr:to>
      <xdr:col>4</xdr:col>
      <xdr:colOff>206375</xdr:colOff>
      <xdr:row>97</xdr:row>
      <xdr:rowOff>64542</xdr:rowOff>
    </xdr:to>
    <xdr:sp macro="" textlink="">
      <xdr:nvSpPr>
        <xdr:cNvPr id="254" name="円/楕円 253"/>
        <xdr:cNvSpPr/>
      </xdr:nvSpPr>
      <xdr:spPr>
        <a:xfrm>
          <a:off x="2857500" y="165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55669</xdr:rowOff>
    </xdr:from>
    <xdr:ext cx="534377" cy="259045"/>
    <xdr:sp macro="" textlink="">
      <xdr:nvSpPr>
        <xdr:cNvPr id="255" name="テキスト ボックス 254"/>
        <xdr:cNvSpPr txBox="1"/>
      </xdr:nvSpPr>
      <xdr:spPr>
        <a:xfrm>
          <a:off x="2641111" y="166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65,050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103708</xdr:rowOff>
    </xdr:from>
    <xdr:to>
      <xdr:col>3</xdr:col>
      <xdr:colOff>3175</xdr:colOff>
      <xdr:row>97</xdr:row>
      <xdr:rowOff>33858</xdr:rowOff>
    </xdr:to>
    <xdr:sp macro="" textlink="">
      <xdr:nvSpPr>
        <xdr:cNvPr id="256" name="円/楕円 255"/>
        <xdr:cNvSpPr/>
      </xdr:nvSpPr>
      <xdr:spPr>
        <a:xfrm>
          <a:off x="1968500" y="1656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50385</xdr:rowOff>
    </xdr:from>
    <xdr:ext cx="534377" cy="259045"/>
    <xdr:sp macro="" textlink="">
      <xdr:nvSpPr>
        <xdr:cNvPr id="257" name="テキスト ボックス 256"/>
        <xdr:cNvSpPr txBox="1"/>
      </xdr:nvSpPr>
      <xdr:spPr>
        <a:xfrm>
          <a:off x="1752111" y="163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145008</xdr:rowOff>
    </xdr:from>
    <xdr:to>
      <xdr:col>1</xdr:col>
      <xdr:colOff>485775</xdr:colOff>
      <xdr:row>97</xdr:row>
      <xdr:rowOff>75158</xdr:rowOff>
    </xdr:to>
    <xdr:sp macro="" textlink="">
      <xdr:nvSpPr>
        <xdr:cNvPr id="258" name="円/楕円 257"/>
        <xdr:cNvSpPr/>
      </xdr:nvSpPr>
      <xdr:spPr>
        <a:xfrm>
          <a:off x="1079500" y="166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66285</xdr:rowOff>
    </xdr:from>
    <xdr:ext cx="534377" cy="259045"/>
    <xdr:sp macro="" textlink="">
      <xdr:nvSpPr>
        <xdr:cNvPr id="259" name="テキスト ボックス 258"/>
        <xdr:cNvSpPr txBox="1"/>
      </xdr:nvSpPr>
      <xdr:spPr>
        <a:xfrm>
          <a:off x="863111" y="1669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36693</xdr:rowOff>
    </xdr:from>
    <xdr:to>
      <xdr:col>15</xdr:col>
      <xdr:colOff>180975</xdr:colOff>
      <xdr:row>38</xdr:row>
      <xdr:rowOff>48306</xdr:rowOff>
    </xdr:to>
    <xdr:cxnSp macro="">
      <xdr:nvCxnSpPr>
        <xdr:cNvPr id="286" name="直線コネクタ 285"/>
        <xdr:cNvCxnSpPr/>
      </xdr:nvCxnSpPr>
      <xdr:spPr>
        <a:xfrm flipV="1">
          <a:off x="9639300" y="6551793"/>
          <a:ext cx="8382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13789</xdr:rowOff>
    </xdr:from>
    <xdr:ext cx="469744" cy="259045"/>
    <xdr:sp macro="" textlink="">
      <xdr:nvSpPr>
        <xdr:cNvPr id="287" name="労働費平均値テキスト"/>
        <xdr:cNvSpPr txBox="1"/>
      </xdr:nvSpPr>
      <xdr:spPr>
        <a:xfrm>
          <a:off x="10528300" y="652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48306</xdr:rowOff>
    </xdr:from>
    <xdr:to>
      <xdr:col>14</xdr:col>
      <xdr:colOff>28575</xdr:colOff>
      <xdr:row>38</xdr:row>
      <xdr:rowOff>52055</xdr:rowOff>
    </xdr:to>
    <xdr:cxnSp macro="">
      <xdr:nvCxnSpPr>
        <xdr:cNvPr id="289" name="直線コネクタ 288"/>
        <xdr:cNvCxnSpPr/>
      </xdr:nvCxnSpPr>
      <xdr:spPr>
        <a:xfrm flipV="1">
          <a:off x="8750300" y="6563406"/>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52009</xdr:rowOff>
    </xdr:from>
    <xdr:to>
      <xdr:col>12</xdr:col>
      <xdr:colOff>511175</xdr:colOff>
      <xdr:row>38</xdr:row>
      <xdr:rowOff>52055</xdr:rowOff>
    </xdr:to>
    <xdr:cxnSp macro="">
      <xdr:nvCxnSpPr>
        <xdr:cNvPr id="292" name="直線コネクタ 291"/>
        <xdr:cNvCxnSpPr/>
      </xdr:nvCxnSpPr>
      <xdr:spPr>
        <a:xfrm>
          <a:off x="7861300" y="656710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52009</xdr:rowOff>
    </xdr:from>
    <xdr:to>
      <xdr:col>11</xdr:col>
      <xdr:colOff>307975</xdr:colOff>
      <xdr:row>38</xdr:row>
      <xdr:rowOff>63988</xdr:rowOff>
    </xdr:to>
    <xdr:cxnSp macro="">
      <xdr:nvCxnSpPr>
        <xdr:cNvPr id="295" name="直線コネクタ 294"/>
        <xdr:cNvCxnSpPr/>
      </xdr:nvCxnSpPr>
      <xdr:spPr>
        <a:xfrm flipV="1">
          <a:off x="6972300" y="6567109"/>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157343</xdr:rowOff>
    </xdr:from>
    <xdr:to>
      <xdr:col>15</xdr:col>
      <xdr:colOff>231775</xdr:colOff>
      <xdr:row>38</xdr:row>
      <xdr:rowOff>87492</xdr:rowOff>
    </xdr:to>
    <xdr:sp macro="" textlink="">
      <xdr:nvSpPr>
        <xdr:cNvPr id="305" name="円/楕円 304"/>
        <xdr:cNvSpPr/>
      </xdr:nvSpPr>
      <xdr:spPr>
        <a:xfrm>
          <a:off x="10426700" y="65009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116720</xdr:rowOff>
    </xdr:from>
    <xdr:ext cx="469744" cy="259045"/>
    <xdr:sp macro="" textlink="">
      <xdr:nvSpPr>
        <xdr:cNvPr id="306" name="労働費該当値テキスト"/>
        <xdr:cNvSpPr txBox="1"/>
      </xdr:nvSpPr>
      <xdr:spPr>
        <a:xfrm>
          <a:off x="10528300" y="628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168956</xdr:rowOff>
    </xdr:from>
    <xdr:to>
      <xdr:col>14</xdr:col>
      <xdr:colOff>79375</xdr:colOff>
      <xdr:row>38</xdr:row>
      <xdr:rowOff>99106</xdr:rowOff>
    </xdr:to>
    <xdr:sp macro="" textlink="">
      <xdr:nvSpPr>
        <xdr:cNvPr id="307" name="円/楕円 306"/>
        <xdr:cNvSpPr/>
      </xdr:nvSpPr>
      <xdr:spPr>
        <a:xfrm>
          <a:off x="9588500" y="65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115633</xdr:rowOff>
    </xdr:from>
    <xdr:ext cx="469744" cy="259045"/>
    <xdr:sp macro="" textlink="">
      <xdr:nvSpPr>
        <xdr:cNvPr id="308" name="テキスト ボックス 307"/>
        <xdr:cNvSpPr txBox="1"/>
      </xdr:nvSpPr>
      <xdr:spPr>
        <a:xfrm>
          <a:off x="9404427" y="628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1255</xdr:rowOff>
    </xdr:from>
    <xdr:to>
      <xdr:col>12</xdr:col>
      <xdr:colOff>561975</xdr:colOff>
      <xdr:row>38</xdr:row>
      <xdr:rowOff>102855</xdr:rowOff>
    </xdr:to>
    <xdr:sp macro="" textlink="">
      <xdr:nvSpPr>
        <xdr:cNvPr id="309" name="円/楕円 308"/>
        <xdr:cNvSpPr/>
      </xdr:nvSpPr>
      <xdr:spPr>
        <a:xfrm>
          <a:off x="8699500" y="651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93982</xdr:rowOff>
    </xdr:from>
    <xdr:ext cx="469744" cy="259045"/>
    <xdr:sp macro="" textlink="">
      <xdr:nvSpPr>
        <xdr:cNvPr id="310" name="テキスト ボックス 309"/>
        <xdr:cNvSpPr txBox="1"/>
      </xdr:nvSpPr>
      <xdr:spPr>
        <a:xfrm>
          <a:off x="8515427" y="660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1209</xdr:rowOff>
    </xdr:from>
    <xdr:to>
      <xdr:col>11</xdr:col>
      <xdr:colOff>358775</xdr:colOff>
      <xdr:row>38</xdr:row>
      <xdr:rowOff>102809</xdr:rowOff>
    </xdr:to>
    <xdr:sp macro="" textlink="">
      <xdr:nvSpPr>
        <xdr:cNvPr id="311" name="円/楕円 310"/>
        <xdr:cNvSpPr/>
      </xdr:nvSpPr>
      <xdr:spPr>
        <a:xfrm>
          <a:off x="7810500" y="651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93936</xdr:rowOff>
    </xdr:from>
    <xdr:ext cx="469744" cy="259045"/>
    <xdr:sp macro="" textlink="">
      <xdr:nvSpPr>
        <xdr:cNvPr id="312" name="テキスト ボックス 311"/>
        <xdr:cNvSpPr txBox="1"/>
      </xdr:nvSpPr>
      <xdr:spPr>
        <a:xfrm>
          <a:off x="7626427" y="6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13188</xdr:rowOff>
    </xdr:from>
    <xdr:to>
      <xdr:col>10</xdr:col>
      <xdr:colOff>155575</xdr:colOff>
      <xdr:row>38</xdr:row>
      <xdr:rowOff>114788</xdr:rowOff>
    </xdr:to>
    <xdr:sp macro="" textlink="">
      <xdr:nvSpPr>
        <xdr:cNvPr id="313" name="円/楕円 312"/>
        <xdr:cNvSpPr/>
      </xdr:nvSpPr>
      <xdr:spPr>
        <a:xfrm>
          <a:off x="6921500" y="65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105915</xdr:rowOff>
    </xdr:from>
    <xdr:ext cx="469744" cy="259045"/>
    <xdr:sp macro="" textlink="">
      <xdr:nvSpPr>
        <xdr:cNvPr id="314" name="テキスト ボックス 313"/>
        <xdr:cNvSpPr txBox="1"/>
      </xdr:nvSpPr>
      <xdr:spPr>
        <a:xfrm>
          <a:off x="6737427" y="66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43364</xdr:rowOff>
    </xdr:from>
    <xdr:to>
      <xdr:col>15</xdr:col>
      <xdr:colOff>180975</xdr:colOff>
      <xdr:row>58</xdr:row>
      <xdr:rowOff>45604</xdr:rowOff>
    </xdr:to>
    <xdr:cxnSp macro="">
      <xdr:nvCxnSpPr>
        <xdr:cNvPr id="343" name="直線コネクタ 342"/>
        <xdr:cNvCxnSpPr/>
      </xdr:nvCxnSpPr>
      <xdr:spPr>
        <a:xfrm flipV="1">
          <a:off x="9639300" y="9987464"/>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170931</xdr:rowOff>
    </xdr:from>
    <xdr:to>
      <xdr:col>14</xdr:col>
      <xdr:colOff>28575</xdr:colOff>
      <xdr:row>58</xdr:row>
      <xdr:rowOff>45604</xdr:rowOff>
    </xdr:to>
    <xdr:cxnSp macro="">
      <xdr:nvCxnSpPr>
        <xdr:cNvPr id="346" name="直線コネクタ 345"/>
        <xdr:cNvCxnSpPr/>
      </xdr:nvCxnSpPr>
      <xdr:spPr>
        <a:xfrm>
          <a:off x="8750300" y="9943581"/>
          <a:ext cx="889000" cy="4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168702</xdr:rowOff>
    </xdr:from>
    <xdr:to>
      <xdr:col>12</xdr:col>
      <xdr:colOff>511175</xdr:colOff>
      <xdr:row>57</xdr:row>
      <xdr:rowOff>170931</xdr:rowOff>
    </xdr:to>
    <xdr:cxnSp macro="">
      <xdr:nvCxnSpPr>
        <xdr:cNvPr id="349" name="直線コネクタ 348"/>
        <xdr:cNvCxnSpPr/>
      </xdr:nvCxnSpPr>
      <xdr:spPr>
        <a:xfrm>
          <a:off x="7861300" y="9769902"/>
          <a:ext cx="889000" cy="17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168702</xdr:rowOff>
    </xdr:from>
    <xdr:to>
      <xdr:col>11</xdr:col>
      <xdr:colOff>307975</xdr:colOff>
      <xdr:row>58</xdr:row>
      <xdr:rowOff>53396</xdr:rowOff>
    </xdr:to>
    <xdr:cxnSp macro="">
      <xdr:nvCxnSpPr>
        <xdr:cNvPr id="352" name="直線コネクタ 351"/>
        <xdr:cNvCxnSpPr/>
      </xdr:nvCxnSpPr>
      <xdr:spPr>
        <a:xfrm flipV="1">
          <a:off x="6972300" y="9769902"/>
          <a:ext cx="889000" cy="22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164014</xdr:rowOff>
    </xdr:from>
    <xdr:to>
      <xdr:col>15</xdr:col>
      <xdr:colOff>231775</xdr:colOff>
      <xdr:row>58</xdr:row>
      <xdr:rowOff>94164</xdr:rowOff>
    </xdr:to>
    <xdr:sp macro="" textlink="">
      <xdr:nvSpPr>
        <xdr:cNvPr id="362" name="円/楕円 361"/>
        <xdr:cNvSpPr/>
      </xdr:nvSpPr>
      <xdr:spPr>
        <a:xfrm>
          <a:off x="10426700" y="99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78941</xdr:rowOff>
    </xdr:from>
    <xdr:ext cx="534377" cy="259045"/>
    <xdr:sp macro="" textlink="">
      <xdr:nvSpPr>
        <xdr:cNvPr id="363" name="農林水産業費該当値テキスト"/>
        <xdr:cNvSpPr txBox="1"/>
      </xdr:nvSpPr>
      <xdr:spPr>
        <a:xfrm>
          <a:off x="10528300" y="985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45,285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166254</xdr:rowOff>
    </xdr:from>
    <xdr:to>
      <xdr:col>14</xdr:col>
      <xdr:colOff>79375</xdr:colOff>
      <xdr:row>58</xdr:row>
      <xdr:rowOff>96404</xdr:rowOff>
    </xdr:to>
    <xdr:sp macro="" textlink="">
      <xdr:nvSpPr>
        <xdr:cNvPr id="364" name="円/楕円 363"/>
        <xdr:cNvSpPr/>
      </xdr:nvSpPr>
      <xdr:spPr>
        <a:xfrm>
          <a:off x="9588500" y="993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87531</xdr:rowOff>
    </xdr:from>
    <xdr:ext cx="534377" cy="259045"/>
    <xdr:sp macro="" textlink="">
      <xdr:nvSpPr>
        <xdr:cNvPr id="365" name="テキスト ボックス 364"/>
        <xdr:cNvSpPr txBox="1"/>
      </xdr:nvSpPr>
      <xdr:spPr>
        <a:xfrm>
          <a:off x="9372111" y="1003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120131</xdr:rowOff>
    </xdr:from>
    <xdr:to>
      <xdr:col>12</xdr:col>
      <xdr:colOff>561975</xdr:colOff>
      <xdr:row>58</xdr:row>
      <xdr:rowOff>50281</xdr:rowOff>
    </xdr:to>
    <xdr:sp macro="" textlink="">
      <xdr:nvSpPr>
        <xdr:cNvPr id="366" name="円/楕円 365"/>
        <xdr:cNvSpPr/>
      </xdr:nvSpPr>
      <xdr:spPr>
        <a:xfrm>
          <a:off x="8699500" y="989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41408</xdr:rowOff>
    </xdr:from>
    <xdr:ext cx="534377" cy="259045"/>
    <xdr:sp macro="" textlink="">
      <xdr:nvSpPr>
        <xdr:cNvPr id="367" name="テキスト ボックス 366"/>
        <xdr:cNvSpPr txBox="1"/>
      </xdr:nvSpPr>
      <xdr:spPr>
        <a:xfrm>
          <a:off x="8483111" y="998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117902</xdr:rowOff>
    </xdr:from>
    <xdr:to>
      <xdr:col>11</xdr:col>
      <xdr:colOff>358775</xdr:colOff>
      <xdr:row>57</xdr:row>
      <xdr:rowOff>48052</xdr:rowOff>
    </xdr:to>
    <xdr:sp macro="" textlink="">
      <xdr:nvSpPr>
        <xdr:cNvPr id="368" name="円/楕円 367"/>
        <xdr:cNvSpPr/>
      </xdr:nvSpPr>
      <xdr:spPr>
        <a:xfrm>
          <a:off x="7810500" y="971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64579</xdr:rowOff>
    </xdr:from>
    <xdr:ext cx="599010" cy="259045"/>
    <xdr:sp macro="" textlink="">
      <xdr:nvSpPr>
        <xdr:cNvPr id="369" name="テキスト ボックス 368"/>
        <xdr:cNvSpPr txBox="1"/>
      </xdr:nvSpPr>
      <xdr:spPr>
        <a:xfrm>
          <a:off x="7561794" y="949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2596</xdr:rowOff>
    </xdr:from>
    <xdr:to>
      <xdr:col>10</xdr:col>
      <xdr:colOff>155575</xdr:colOff>
      <xdr:row>58</xdr:row>
      <xdr:rowOff>104196</xdr:rowOff>
    </xdr:to>
    <xdr:sp macro="" textlink="">
      <xdr:nvSpPr>
        <xdr:cNvPr id="370" name="円/楕円 369"/>
        <xdr:cNvSpPr/>
      </xdr:nvSpPr>
      <xdr:spPr>
        <a:xfrm>
          <a:off x="6921500" y="99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95323</xdr:rowOff>
    </xdr:from>
    <xdr:ext cx="534377" cy="259045"/>
    <xdr:sp macro="" textlink="">
      <xdr:nvSpPr>
        <xdr:cNvPr id="371" name="テキスト ボックス 370"/>
        <xdr:cNvSpPr txBox="1"/>
      </xdr:nvSpPr>
      <xdr:spPr>
        <a:xfrm>
          <a:off x="6705111" y="100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95644</xdr:rowOff>
    </xdr:from>
    <xdr:to>
      <xdr:col>15</xdr:col>
      <xdr:colOff>180975</xdr:colOff>
      <xdr:row>76</xdr:row>
      <xdr:rowOff>156414</xdr:rowOff>
    </xdr:to>
    <xdr:cxnSp macro="">
      <xdr:nvCxnSpPr>
        <xdr:cNvPr id="400" name="直線コネクタ 399"/>
        <xdr:cNvCxnSpPr/>
      </xdr:nvCxnSpPr>
      <xdr:spPr>
        <a:xfrm>
          <a:off x="9639300" y="12954394"/>
          <a:ext cx="838200" cy="23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95644</xdr:rowOff>
    </xdr:from>
    <xdr:to>
      <xdr:col>14</xdr:col>
      <xdr:colOff>28575</xdr:colOff>
      <xdr:row>77</xdr:row>
      <xdr:rowOff>59956</xdr:rowOff>
    </xdr:to>
    <xdr:cxnSp macro="">
      <xdr:nvCxnSpPr>
        <xdr:cNvPr id="403" name="直線コネクタ 402"/>
        <xdr:cNvCxnSpPr/>
      </xdr:nvCxnSpPr>
      <xdr:spPr>
        <a:xfrm flipV="1">
          <a:off x="8750300" y="12954394"/>
          <a:ext cx="889000" cy="30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59956</xdr:rowOff>
    </xdr:from>
    <xdr:to>
      <xdr:col>12</xdr:col>
      <xdr:colOff>511175</xdr:colOff>
      <xdr:row>77</xdr:row>
      <xdr:rowOff>70777</xdr:rowOff>
    </xdr:to>
    <xdr:cxnSp macro="">
      <xdr:nvCxnSpPr>
        <xdr:cNvPr id="406" name="直線コネクタ 405"/>
        <xdr:cNvCxnSpPr/>
      </xdr:nvCxnSpPr>
      <xdr:spPr>
        <a:xfrm flipV="1">
          <a:off x="7861300" y="13261606"/>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70777</xdr:rowOff>
    </xdr:from>
    <xdr:to>
      <xdr:col>11</xdr:col>
      <xdr:colOff>307975</xdr:colOff>
      <xdr:row>77</xdr:row>
      <xdr:rowOff>118884</xdr:rowOff>
    </xdr:to>
    <xdr:cxnSp macro="">
      <xdr:nvCxnSpPr>
        <xdr:cNvPr id="409" name="直線コネクタ 408"/>
        <xdr:cNvCxnSpPr/>
      </xdr:nvCxnSpPr>
      <xdr:spPr>
        <a:xfrm flipV="1">
          <a:off x="6972300" y="13272427"/>
          <a:ext cx="889000" cy="4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105614</xdr:rowOff>
    </xdr:from>
    <xdr:to>
      <xdr:col>15</xdr:col>
      <xdr:colOff>231775</xdr:colOff>
      <xdr:row>77</xdr:row>
      <xdr:rowOff>35764</xdr:rowOff>
    </xdr:to>
    <xdr:sp macro="" textlink="">
      <xdr:nvSpPr>
        <xdr:cNvPr id="419" name="円/楕円 418"/>
        <xdr:cNvSpPr/>
      </xdr:nvSpPr>
      <xdr:spPr>
        <a:xfrm>
          <a:off x="10426700" y="131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128491</xdr:rowOff>
    </xdr:from>
    <xdr:ext cx="534377" cy="259045"/>
    <xdr:sp macro="" textlink="">
      <xdr:nvSpPr>
        <xdr:cNvPr id="420" name="商工費該当値テキスト"/>
        <xdr:cNvSpPr txBox="1"/>
      </xdr:nvSpPr>
      <xdr:spPr>
        <a:xfrm>
          <a:off x="10528300" y="1298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31,684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44844</xdr:rowOff>
    </xdr:from>
    <xdr:to>
      <xdr:col>14</xdr:col>
      <xdr:colOff>79375</xdr:colOff>
      <xdr:row>75</xdr:row>
      <xdr:rowOff>146444</xdr:rowOff>
    </xdr:to>
    <xdr:sp macro="" textlink="">
      <xdr:nvSpPr>
        <xdr:cNvPr id="421" name="円/楕円 420"/>
        <xdr:cNvSpPr/>
      </xdr:nvSpPr>
      <xdr:spPr>
        <a:xfrm>
          <a:off x="9588500" y="129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162971</xdr:rowOff>
    </xdr:from>
    <xdr:ext cx="534377" cy="259045"/>
    <xdr:sp macro="" textlink="">
      <xdr:nvSpPr>
        <xdr:cNvPr id="422" name="テキスト ボックス 421"/>
        <xdr:cNvSpPr txBox="1"/>
      </xdr:nvSpPr>
      <xdr:spPr>
        <a:xfrm>
          <a:off x="9372111" y="126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9156</xdr:rowOff>
    </xdr:from>
    <xdr:to>
      <xdr:col>12</xdr:col>
      <xdr:colOff>561975</xdr:colOff>
      <xdr:row>77</xdr:row>
      <xdr:rowOff>110756</xdr:rowOff>
    </xdr:to>
    <xdr:sp macro="" textlink="">
      <xdr:nvSpPr>
        <xdr:cNvPr id="423" name="円/楕円 422"/>
        <xdr:cNvSpPr/>
      </xdr:nvSpPr>
      <xdr:spPr>
        <a:xfrm>
          <a:off x="8699500" y="132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127283</xdr:rowOff>
    </xdr:from>
    <xdr:ext cx="534377" cy="259045"/>
    <xdr:sp macro="" textlink="">
      <xdr:nvSpPr>
        <xdr:cNvPr id="424" name="テキスト ボックス 423"/>
        <xdr:cNvSpPr txBox="1"/>
      </xdr:nvSpPr>
      <xdr:spPr>
        <a:xfrm>
          <a:off x="8483111" y="129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19977</xdr:rowOff>
    </xdr:from>
    <xdr:to>
      <xdr:col>11</xdr:col>
      <xdr:colOff>358775</xdr:colOff>
      <xdr:row>77</xdr:row>
      <xdr:rowOff>121577</xdr:rowOff>
    </xdr:to>
    <xdr:sp macro="" textlink="">
      <xdr:nvSpPr>
        <xdr:cNvPr id="425" name="円/楕円 424"/>
        <xdr:cNvSpPr/>
      </xdr:nvSpPr>
      <xdr:spPr>
        <a:xfrm>
          <a:off x="7810500" y="1322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138104</xdr:rowOff>
    </xdr:from>
    <xdr:ext cx="534377" cy="259045"/>
    <xdr:sp macro="" textlink="">
      <xdr:nvSpPr>
        <xdr:cNvPr id="426" name="テキスト ボックス 425"/>
        <xdr:cNvSpPr txBox="1"/>
      </xdr:nvSpPr>
      <xdr:spPr>
        <a:xfrm>
          <a:off x="7594111" y="12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68084</xdr:rowOff>
    </xdr:from>
    <xdr:to>
      <xdr:col>10</xdr:col>
      <xdr:colOff>155575</xdr:colOff>
      <xdr:row>77</xdr:row>
      <xdr:rowOff>169684</xdr:rowOff>
    </xdr:to>
    <xdr:sp macro="" textlink="">
      <xdr:nvSpPr>
        <xdr:cNvPr id="427" name="円/楕円 426"/>
        <xdr:cNvSpPr/>
      </xdr:nvSpPr>
      <xdr:spPr>
        <a:xfrm>
          <a:off x="6921500" y="1326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14761</xdr:rowOff>
    </xdr:from>
    <xdr:ext cx="534377" cy="259045"/>
    <xdr:sp macro="" textlink="">
      <xdr:nvSpPr>
        <xdr:cNvPr id="428" name="テキスト ボックス 427"/>
        <xdr:cNvSpPr txBox="1"/>
      </xdr:nvSpPr>
      <xdr:spPr>
        <a:xfrm>
          <a:off x="6705111" y="1304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67486</xdr:rowOff>
    </xdr:from>
    <xdr:to>
      <xdr:col>15</xdr:col>
      <xdr:colOff>180975</xdr:colOff>
      <xdr:row>94</xdr:row>
      <xdr:rowOff>119210</xdr:rowOff>
    </xdr:to>
    <xdr:cxnSp macro="">
      <xdr:nvCxnSpPr>
        <xdr:cNvPr id="457" name="直線コネクタ 456"/>
        <xdr:cNvCxnSpPr/>
      </xdr:nvCxnSpPr>
      <xdr:spPr>
        <a:xfrm>
          <a:off x="9639300" y="16183786"/>
          <a:ext cx="838200" cy="5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67486</xdr:rowOff>
    </xdr:from>
    <xdr:to>
      <xdr:col>14</xdr:col>
      <xdr:colOff>28575</xdr:colOff>
      <xdr:row>94</xdr:row>
      <xdr:rowOff>79722</xdr:rowOff>
    </xdr:to>
    <xdr:cxnSp macro="">
      <xdr:nvCxnSpPr>
        <xdr:cNvPr id="460" name="直線コネクタ 459"/>
        <xdr:cNvCxnSpPr/>
      </xdr:nvCxnSpPr>
      <xdr:spPr>
        <a:xfrm flipV="1">
          <a:off x="8750300" y="16183786"/>
          <a:ext cx="889000" cy="1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79722</xdr:rowOff>
    </xdr:from>
    <xdr:to>
      <xdr:col>12</xdr:col>
      <xdr:colOff>511175</xdr:colOff>
      <xdr:row>94</xdr:row>
      <xdr:rowOff>112847</xdr:rowOff>
    </xdr:to>
    <xdr:cxnSp macro="">
      <xdr:nvCxnSpPr>
        <xdr:cNvPr id="463" name="直線コネクタ 462"/>
        <xdr:cNvCxnSpPr/>
      </xdr:nvCxnSpPr>
      <xdr:spPr>
        <a:xfrm flipV="1">
          <a:off x="7861300" y="16196022"/>
          <a:ext cx="889000" cy="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168435</xdr:rowOff>
    </xdr:from>
    <xdr:to>
      <xdr:col>11</xdr:col>
      <xdr:colOff>307975</xdr:colOff>
      <xdr:row>94</xdr:row>
      <xdr:rowOff>112847</xdr:rowOff>
    </xdr:to>
    <xdr:cxnSp macro="">
      <xdr:nvCxnSpPr>
        <xdr:cNvPr id="466" name="直線コネクタ 465"/>
        <xdr:cNvCxnSpPr/>
      </xdr:nvCxnSpPr>
      <xdr:spPr>
        <a:xfrm>
          <a:off x="6972300" y="16113285"/>
          <a:ext cx="889000" cy="11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68410</xdr:rowOff>
    </xdr:from>
    <xdr:to>
      <xdr:col>15</xdr:col>
      <xdr:colOff>231775</xdr:colOff>
      <xdr:row>94</xdr:row>
      <xdr:rowOff>170010</xdr:rowOff>
    </xdr:to>
    <xdr:sp macro="" textlink="">
      <xdr:nvSpPr>
        <xdr:cNvPr id="476" name="円/楕円 475"/>
        <xdr:cNvSpPr/>
      </xdr:nvSpPr>
      <xdr:spPr>
        <a:xfrm>
          <a:off x="10426700" y="1618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91287</xdr:rowOff>
    </xdr:from>
    <xdr:ext cx="599010" cy="259045"/>
    <xdr:sp macro="" textlink="">
      <xdr:nvSpPr>
        <xdr:cNvPr id="477" name="土木費該当値テキスト"/>
        <xdr:cNvSpPr txBox="1"/>
      </xdr:nvSpPr>
      <xdr:spPr>
        <a:xfrm>
          <a:off x="10528300" y="1603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102,689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16686</xdr:rowOff>
    </xdr:from>
    <xdr:to>
      <xdr:col>14</xdr:col>
      <xdr:colOff>79375</xdr:colOff>
      <xdr:row>94</xdr:row>
      <xdr:rowOff>118286</xdr:rowOff>
    </xdr:to>
    <xdr:sp macro="" textlink="">
      <xdr:nvSpPr>
        <xdr:cNvPr id="478" name="円/楕円 477"/>
        <xdr:cNvSpPr/>
      </xdr:nvSpPr>
      <xdr:spPr>
        <a:xfrm>
          <a:off x="9588500" y="1613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134813</xdr:rowOff>
    </xdr:from>
    <xdr:ext cx="599010" cy="259045"/>
    <xdr:sp macro="" textlink="">
      <xdr:nvSpPr>
        <xdr:cNvPr id="479" name="テキスト ボックス 478"/>
        <xdr:cNvSpPr txBox="1"/>
      </xdr:nvSpPr>
      <xdr:spPr>
        <a:xfrm>
          <a:off x="9339794" y="1590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109,477</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28922</xdr:rowOff>
    </xdr:from>
    <xdr:to>
      <xdr:col>12</xdr:col>
      <xdr:colOff>561975</xdr:colOff>
      <xdr:row>94</xdr:row>
      <xdr:rowOff>130522</xdr:rowOff>
    </xdr:to>
    <xdr:sp macro="" textlink="">
      <xdr:nvSpPr>
        <xdr:cNvPr id="480" name="円/楕円 479"/>
        <xdr:cNvSpPr/>
      </xdr:nvSpPr>
      <xdr:spPr>
        <a:xfrm>
          <a:off x="8699500" y="1614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147049</xdr:rowOff>
    </xdr:from>
    <xdr:ext cx="599010" cy="259045"/>
    <xdr:sp macro="" textlink="">
      <xdr:nvSpPr>
        <xdr:cNvPr id="481" name="テキスト ボックス 480"/>
        <xdr:cNvSpPr txBox="1"/>
      </xdr:nvSpPr>
      <xdr:spPr>
        <a:xfrm>
          <a:off x="8450794" y="1592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107,871</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62047</xdr:rowOff>
    </xdr:from>
    <xdr:to>
      <xdr:col>11</xdr:col>
      <xdr:colOff>358775</xdr:colOff>
      <xdr:row>94</xdr:row>
      <xdr:rowOff>163647</xdr:rowOff>
    </xdr:to>
    <xdr:sp macro="" textlink="">
      <xdr:nvSpPr>
        <xdr:cNvPr id="482" name="円/楕円 481"/>
        <xdr:cNvSpPr/>
      </xdr:nvSpPr>
      <xdr:spPr>
        <a:xfrm>
          <a:off x="7810500" y="161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8724</xdr:rowOff>
    </xdr:from>
    <xdr:ext cx="599010" cy="259045"/>
    <xdr:sp macro="" textlink="">
      <xdr:nvSpPr>
        <xdr:cNvPr id="483" name="テキスト ボックス 482"/>
        <xdr:cNvSpPr txBox="1"/>
      </xdr:nvSpPr>
      <xdr:spPr>
        <a:xfrm>
          <a:off x="7561794" y="1595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103,524</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117635</xdr:rowOff>
    </xdr:from>
    <xdr:to>
      <xdr:col>10</xdr:col>
      <xdr:colOff>155575</xdr:colOff>
      <xdr:row>94</xdr:row>
      <xdr:rowOff>47785</xdr:rowOff>
    </xdr:to>
    <xdr:sp macro="" textlink="">
      <xdr:nvSpPr>
        <xdr:cNvPr id="484" name="円/楕円 483"/>
        <xdr:cNvSpPr/>
      </xdr:nvSpPr>
      <xdr:spPr>
        <a:xfrm>
          <a:off x="6921500" y="1606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64312</xdr:rowOff>
    </xdr:from>
    <xdr:ext cx="599010" cy="259045"/>
    <xdr:sp macro="" textlink="">
      <xdr:nvSpPr>
        <xdr:cNvPr id="485" name="テキスト ボックス 484"/>
        <xdr:cNvSpPr txBox="1"/>
      </xdr:nvSpPr>
      <xdr:spPr>
        <a:xfrm>
          <a:off x="6672794" y="1583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106919</xdr:rowOff>
    </xdr:from>
    <xdr:to>
      <xdr:col>23</xdr:col>
      <xdr:colOff>517525</xdr:colOff>
      <xdr:row>37</xdr:row>
      <xdr:rowOff>33797</xdr:rowOff>
    </xdr:to>
    <xdr:cxnSp macro="">
      <xdr:nvCxnSpPr>
        <xdr:cNvPr id="514" name="直線コネクタ 513"/>
        <xdr:cNvCxnSpPr/>
      </xdr:nvCxnSpPr>
      <xdr:spPr>
        <a:xfrm>
          <a:off x="15481300" y="6279119"/>
          <a:ext cx="838200" cy="9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106919</xdr:rowOff>
    </xdr:from>
    <xdr:to>
      <xdr:col>22</xdr:col>
      <xdr:colOff>365125</xdr:colOff>
      <xdr:row>37</xdr:row>
      <xdr:rowOff>92311</xdr:rowOff>
    </xdr:to>
    <xdr:cxnSp macro="">
      <xdr:nvCxnSpPr>
        <xdr:cNvPr id="517" name="直線コネクタ 516"/>
        <xdr:cNvCxnSpPr/>
      </xdr:nvCxnSpPr>
      <xdr:spPr>
        <a:xfrm flipV="1">
          <a:off x="14592300" y="6279119"/>
          <a:ext cx="889000" cy="15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9" name="テキスト ボックス 518"/>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92311</xdr:rowOff>
    </xdr:from>
    <xdr:to>
      <xdr:col>21</xdr:col>
      <xdr:colOff>161925</xdr:colOff>
      <xdr:row>37</xdr:row>
      <xdr:rowOff>129474</xdr:rowOff>
    </xdr:to>
    <xdr:cxnSp macro="">
      <xdr:nvCxnSpPr>
        <xdr:cNvPr id="520" name="直線コネクタ 519"/>
        <xdr:cNvCxnSpPr/>
      </xdr:nvCxnSpPr>
      <xdr:spPr>
        <a:xfrm flipV="1">
          <a:off x="13703300" y="6435961"/>
          <a:ext cx="889000" cy="3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102895</xdr:rowOff>
    </xdr:from>
    <xdr:to>
      <xdr:col>19</xdr:col>
      <xdr:colOff>644525</xdr:colOff>
      <xdr:row>37</xdr:row>
      <xdr:rowOff>129474</xdr:rowOff>
    </xdr:to>
    <xdr:cxnSp macro="">
      <xdr:nvCxnSpPr>
        <xdr:cNvPr id="523" name="直線コネクタ 522"/>
        <xdr:cNvCxnSpPr/>
      </xdr:nvCxnSpPr>
      <xdr:spPr>
        <a:xfrm>
          <a:off x="12814300" y="6446545"/>
          <a:ext cx="889000" cy="2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154447</xdr:rowOff>
    </xdr:from>
    <xdr:to>
      <xdr:col>23</xdr:col>
      <xdr:colOff>568325</xdr:colOff>
      <xdr:row>37</xdr:row>
      <xdr:rowOff>84597</xdr:rowOff>
    </xdr:to>
    <xdr:sp macro="" textlink="">
      <xdr:nvSpPr>
        <xdr:cNvPr id="533" name="円/楕円 532"/>
        <xdr:cNvSpPr/>
      </xdr:nvSpPr>
      <xdr:spPr>
        <a:xfrm>
          <a:off x="16268700" y="63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5874</xdr:rowOff>
    </xdr:from>
    <xdr:ext cx="534377" cy="259045"/>
    <xdr:sp macro="" textlink="">
      <xdr:nvSpPr>
        <xdr:cNvPr id="534" name="消防費該当値テキスト"/>
        <xdr:cNvSpPr txBox="1"/>
      </xdr:nvSpPr>
      <xdr:spPr>
        <a:xfrm>
          <a:off x="16370300" y="617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46,398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56119</xdr:rowOff>
    </xdr:from>
    <xdr:to>
      <xdr:col>22</xdr:col>
      <xdr:colOff>415925</xdr:colOff>
      <xdr:row>36</xdr:row>
      <xdr:rowOff>157719</xdr:rowOff>
    </xdr:to>
    <xdr:sp macro="" textlink="">
      <xdr:nvSpPr>
        <xdr:cNvPr id="535" name="円/楕円 534"/>
        <xdr:cNvSpPr/>
      </xdr:nvSpPr>
      <xdr:spPr>
        <a:xfrm>
          <a:off x="15430500" y="622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2796</xdr:rowOff>
    </xdr:from>
    <xdr:ext cx="534377" cy="259045"/>
    <xdr:sp macro="" textlink="">
      <xdr:nvSpPr>
        <xdr:cNvPr id="536" name="テキスト ボックス 535"/>
        <xdr:cNvSpPr txBox="1"/>
      </xdr:nvSpPr>
      <xdr:spPr>
        <a:xfrm>
          <a:off x="15214111" y="60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41511</xdr:rowOff>
    </xdr:from>
    <xdr:to>
      <xdr:col>21</xdr:col>
      <xdr:colOff>212725</xdr:colOff>
      <xdr:row>37</xdr:row>
      <xdr:rowOff>143111</xdr:rowOff>
    </xdr:to>
    <xdr:sp macro="" textlink="">
      <xdr:nvSpPr>
        <xdr:cNvPr id="537" name="円/楕円 536"/>
        <xdr:cNvSpPr/>
      </xdr:nvSpPr>
      <xdr:spPr>
        <a:xfrm>
          <a:off x="14541500" y="63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159638</xdr:rowOff>
    </xdr:from>
    <xdr:ext cx="534377" cy="259045"/>
    <xdr:sp macro="" textlink="">
      <xdr:nvSpPr>
        <xdr:cNvPr id="538" name="テキスト ボックス 537"/>
        <xdr:cNvSpPr txBox="1"/>
      </xdr:nvSpPr>
      <xdr:spPr>
        <a:xfrm>
          <a:off x="14325111" y="616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78674</xdr:rowOff>
    </xdr:from>
    <xdr:to>
      <xdr:col>20</xdr:col>
      <xdr:colOff>9525</xdr:colOff>
      <xdr:row>38</xdr:row>
      <xdr:rowOff>8824</xdr:rowOff>
    </xdr:to>
    <xdr:sp macro="" textlink="">
      <xdr:nvSpPr>
        <xdr:cNvPr id="539" name="円/楕円 538"/>
        <xdr:cNvSpPr/>
      </xdr:nvSpPr>
      <xdr:spPr>
        <a:xfrm>
          <a:off x="13652500" y="642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171401</xdr:rowOff>
    </xdr:from>
    <xdr:ext cx="534377" cy="259045"/>
    <xdr:sp macro="" textlink="">
      <xdr:nvSpPr>
        <xdr:cNvPr id="540" name="テキスト ボックス 539"/>
        <xdr:cNvSpPr txBox="1"/>
      </xdr:nvSpPr>
      <xdr:spPr>
        <a:xfrm>
          <a:off x="13436111" y="651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52095</xdr:rowOff>
    </xdr:from>
    <xdr:to>
      <xdr:col>18</xdr:col>
      <xdr:colOff>492125</xdr:colOff>
      <xdr:row>37</xdr:row>
      <xdr:rowOff>153695</xdr:rowOff>
    </xdr:to>
    <xdr:sp macro="" textlink="">
      <xdr:nvSpPr>
        <xdr:cNvPr id="541" name="円/楕円 540"/>
        <xdr:cNvSpPr/>
      </xdr:nvSpPr>
      <xdr:spPr>
        <a:xfrm>
          <a:off x="12763500" y="63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170222</xdr:rowOff>
    </xdr:from>
    <xdr:ext cx="534377" cy="259045"/>
    <xdr:sp macro="" textlink="">
      <xdr:nvSpPr>
        <xdr:cNvPr id="542" name="テキスト ボックス 541"/>
        <xdr:cNvSpPr txBox="1"/>
      </xdr:nvSpPr>
      <xdr:spPr>
        <a:xfrm>
          <a:off x="12547111" y="617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107193</xdr:rowOff>
    </xdr:from>
    <xdr:to>
      <xdr:col>23</xdr:col>
      <xdr:colOff>517525</xdr:colOff>
      <xdr:row>56</xdr:row>
      <xdr:rowOff>154674</xdr:rowOff>
    </xdr:to>
    <xdr:cxnSp macro="">
      <xdr:nvCxnSpPr>
        <xdr:cNvPr id="569" name="直線コネクタ 568"/>
        <xdr:cNvCxnSpPr/>
      </xdr:nvCxnSpPr>
      <xdr:spPr>
        <a:xfrm flipV="1">
          <a:off x="15481300" y="9536943"/>
          <a:ext cx="838200" cy="21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154674</xdr:rowOff>
    </xdr:from>
    <xdr:to>
      <xdr:col>22</xdr:col>
      <xdr:colOff>365125</xdr:colOff>
      <xdr:row>56</xdr:row>
      <xdr:rowOff>170680</xdr:rowOff>
    </xdr:to>
    <xdr:cxnSp macro="">
      <xdr:nvCxnSpPr>
        <xdr:cNvPr id="572" name="直線コネクタ 571"/>
        <xdr:cNvCxnSpPr/>
      </xdr:nvCxnSpPr>
      <xdr:spPr>
        <a:xfrm flipV="1">
          <a:off x="14592300" y="9755874"/>
          <a:ext cx="889000" cy="1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165843</xdr:rowOff>
    </xdr:from>
    <xdr:to>
      <xdr:col>21</xdr:col>
      <xdr:colOff>161925</xdr:colOff>
      <xdr:row>56</xdr:row>
      <xdr:rowOff>170680</xdr:rowOff>
    </xdr:to>
    <xdr:cxnSp macro="">
      <xdr:nvCxnSpPr>
        <xdr:cNvPr id="575" name="直線コネクタ 574"/>
        <xdr:cNvCxnSpPr/>
      </xdr:nvCxnSpPr>
      <xdr:spPr>
        <a:xfrm>
          <a:off x="13703300" y="9767043"/>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128896</xdr:rowOff>
    </xdr:from>
    <xdr:to>
      <xdr:col>19</xdr:col>
      <xdr:colOff>644525</xdr:colOff>
      <xdr:row>56</xdr:row>
      <xdr:rowOff>165843</xdr:rowOff>
    </xdr:to>
    <xdr:cxnSp macro="">
      <xdr:nvCxnSpPr>
        <xdr:cNvPr id="578" name="直線コネクタ 577"/>
        <xdr:cNvCxnSpPr/>
      </xdr:nvCxnSpPr>
      <xdr:spPr>
        <a:xfrm>
          <a:off x="12814300" y="9730096"/>
          <a:ext cx="889000" cy="3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56393</xdr:rowOff>
    </xdr:from>
    <xdr:to>
      <xdr:col>23</xdr:col>
      <xdr:colOff>568325</xdr:colOff>
      <xdr:row>55</xdr:row>
      <xdr:rowOff>157993</xdr:rowOff>
    </xdr:to>
    <xdr:sp macro="" textlink="">
      <xdr:nvSpPr>
        <xdr:cNvPr id="588" name="円/楕円 587"/>
        <xdr:cNvSpPr/>
      </xdr:nvSpPr>
      <xdr:spPr>
        <a:xfrm>
          <a:off x="16268700" y="94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79270</xdr:rowOff>
    </xdr:from>
    <xdr:ext cx="599010" cy="259045"/>
    <xdr:sp macro="" textlink="">
      <xdr:nvSpPr>
        <xdr:cNvPr id="589" name="教育費該当値テキスト"/>
        <xdr:cNvSpPr txBox="1"/>
      </xdr:nvSpPr>
      <xdr:spPr>
        <a:xfrm>
          <a:off x="16370300" y="933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119,610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103874</xdr:rowOff>
    </xdr:from>
    <xdr:to>
      <xdr:col>22</xdr:col>
      <xdr:colOff>415925</xdr:colOff>
      <xdr:row>57</xdr:row>
      <xdr:rowOff>34024</xdr:rowOff>
    </xdr:to>
    <xdr:sp macro="" textlink="">
      <xdr:nvSpPr>
        <xdr:cNvPr id="590" name="円/楕円 589"/>
        <xdr:cNvSpPr/>
      </xdr:nvSpPr>
      <xdr:spPr>
        <a:xfrm>
          <a:off x="15430500" y="970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25151</xdr:rowOff>
    </xdr:from>
    <xdr:ext cx="534377" cy="259045"/>
    <xdr:sp macro="" textlink="">
      <xdr:nvSpPr>
        <xdr:cNvPr id="591" name="テキスト ボックス 590"/>
        <xdr:cNvSpPr txBox="1"/>
      </xdr:nvSpPr>
      <xdr:spPr>
        <a:xfrm>
          <a:off x="15214111" y="979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71,725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119880</xdr:rowOff>
    </xdr:from>
    <xdr:to>
      <xdr:col>21</xdr:col>
      <xdr:colOff>212725</xdr:colOff>
      <xdr:row>57</xdr:row>
      <xdr:rowOff>50030</xdr:rowOff>
    </xdr:to>
    <xdr:sp macro="" textlink="">
      <xdr:nvSpPr>
        <xdr:cNvPr id="592" name="円/楕円 591"/>
        <xdr:cNvSpPr/>
      </xdr:nvSpPr>
      <xdr:spPr>
        <a:xfrm>
          <a:off x="14541500" y="97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41157</xdr:rowOff>
    </xdr:from>
    <xdr:ext cx="534377" cy="259045"/>
    <xdr:sp macro="" textlink="">
      <xdr:nvSpPr>
        <xdr:cNvPr id="593" name="テキスト ボックス 592"/>
        <xdr:cNvSpPr txBox="1"/>
      </xdr:nvSpPr>
      <xdr:spPr>
        <a:xfrm>
          <a:off x="14325111" y="981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115043</xdr:rowOff>
    </xdr:from>
    <xdr:to>
      <xdr:col>20</xdr:col>
      <xdr:colOff>9525</xdr:colOff>
      <xdr:row>57</xdr:row>
      <xdr:rowOff>45193</xdr:rowOff>
    </xdr:to>
    <xdr:sp macro="" textlink="">
      <xdr:nvSpPr>
        <xdr:cNvPr id="594" name="円/楕円 593"/>
        <xdr:cNvSpPr/>
      </xdr:nvSpPr>
      <xdr:spPr>
        <a:xfrm>
          <a:off x="13652500" y="97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36320</xdr:rowOff>
    </xdr:from>
    <xdr:ext cx="534377" cy="259045"/>
    <xdr:sp macro="" textlink="">
      <xdr:nvSpPr>
        <xdr:cNvPr id="595" name="テキスト ボックス 594"/>
        <xdr:cNvSpPr txBox="1"/>
      </xdr:nvSpPr>
      <xdr:spPr>
        <a:xfrm>
          <a:off x="13436111" y="98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78096</xdr:rowOff>
    </xdr:from>
    <xdr:to>
      <xdr:col>18</xdr:col>
      <xdr:colOff>492125</xdr:colOff>
      <xdr:row>57</xdr:row>
      <xdr:rowOff>8246</xdr:rowOff>
    </xdr:to>
    <xdr:sp macro="" textlink="">
      <xdr:nvSpPr>
        <xdr:cNvPr id="596" name="円/楕円 595"/>
        <xdr:cNvSpPr/>
      </xdr:nvSpPr>
      <xdr:spPr>
        <a:xfrm>
          <a:off x="12763500" y="967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170823</xdr:rowOff>
    </xdr:from>
    <xdr:ext cx="534377" cy="259045"/>
    <xdr:sp macro="" textlink="">
      <xdr:nvSpPr>
        <xdr:cNvPr id="597" name="テキスト ボックス 596"/>
        <xdr:cNvSpPr txBox="1"/>
      </xdr:nvSpPr>
      <xdr:spPr>
        <a:xfrm>
          <a:off x="12547111" y="977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54221</xdr:rowOff>
    </xdr:from>
    <xdr:to>
      <xdr:col>23</xdr:col>
      <xdr:colOff>517525</xdr:colOff>
      <xdr:row>78</xdr:row>
      <xdr:rowOff>133665</xdr:rowOff>
    </xdr:to>
    <xdr:cxnSp macro="">
      <xdr:nvCxnSpPr>
        <xdr:cNvPr id="624" name="直線コネクタ 623"/>
        <xdr:cNvCxnSpPr/>
      </xdr:nvCxnSpPr>
      <xdr:spPr>
        <a:xfrm>
          <a:off x="15481300" y="13427321"/>
          <a:ext cx="838200" cy="7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54221</xdr:rowOff>
    </xdr:from>
    <xdr:to>
      <xdr:col>22</xdr:col>
      <xdr:colOff>365125</xdr:colOff>
      <xdr:row>78</xdr:row>
      <xdr:rowOff>137291</xdr:rowOff>
    </xdr:to>
    <xdr:cxnSp macro="">
      <xdr:nvCxnSpPr>
        <xdr:cNvPr id="627" name="直線コネクタ 626"/>
        <xdr:cNvCxnSpPr/>
      </xdr:nvCxnSpPr>
      <xdr:spPr>
        <a:xfrm flipV="1">
          <a:off x="14592300" y="13427321"/>
          <a:ext cx="889000" cy="8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137291</xdr:rowOff>
    </xdr:from>
    <xdr:to>
      <xdr:col>21</xdr:col>
      <xdr:colOff>161925</xdr:colOff>
      <xdr:row>78</xdr:row>
      <xdr:rowOff>139512</xdr:rowOff>
    </xdr:to>
    <xdr:cxnSp macro="">
      <xdr:nvCxnSpPr>
        <xdr:cNvPr id="630" name="直線コネクタ 629"/>
        <xdr:cNvCxnSpPr/>
      </xdr:nvCxnSpPr>
      <xdr:spPr>
        <a:xfrm flipV="1">
          <a:off x="13703300" y="13510391"/>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126437</xdr:rowOff>
    </xdr:from>
    <xdr:to>
      <xdr:col>19</xdr:col>
      <xdr:colOff>644525</xdr:colOff>
      <xdr:row>78</xdr:row>
      <xdr:rowOff>139512</xdr:rowOff>
    </xdr:to>
    <xdr:cxnSp macro="">
      <xdr:nvCxnSpPr>
        <xdr:cNvPr id="633" name="直線コネクタ 632"/>
        <xdr:cNvCxnSpPr/>
      </xdr:nvCxnSpPr>
      <xdr:spPr>
        <a:xfrm>
          <a:off x="12814300" y="13499537"/>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82865</xdr:rowOff>
    </xdr:from>
    <xdr:to>
      <xdr:col>23</xdr:col>
      <xdr:colOff>568325</xdr:colOff>
      <xdr:row>79</xdr:row>
      <xdr:rowOff>13015</xdr:rowOff>
    </xdr:to>
    <xdr:sp macro="" textlink="">
      <xdr:nvSpPr>
        <xdr:cNvPr id="643" name="円/楕円 642"/>
        <xdr:cNvSpPr/>
      </xdr:nvSpPr>
      <xdr:spPr>
        <a:xfrm>
          <a:off x="16268700" y="1345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469744" cy="259045"/>
    <xdr:sp macro="" textlink="">
      <xdr:nvSpPr>
        <xdr:cNvPr id="644" name="災害復旧費該当値テキスト"/>
        <xdr:cNvSpPr txBox="1"/>
      </xdr:nvSpPr>
      <xdr:spPr>
        <a:xfrm>
          <a:off x="16370300" y="133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3421</xdr:rowOff>
    </xdr:from>
    <xdr:to>
      <xdr:col>22</xdr:col>
      <xdr:colOff>415925</xdr:colOff>
      <xdr:row>78</xdr:row>
      <xdr:rowOff>105021</xdr:rowOff>
    </xdr:to>
    <xdr:sp macro="" textlink="">
      <xdr:nvSpPr>
        <xdr:cNvPr id="645" name="円/楕円 644"/>
        <xdr:cNvSpPr/>
      </xdr:nvSpPr>
      <xdr:spPr>
        <a:xfrm>
          <a:off x="15430500" y="1337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121548</xdr:rowOff>
    </xdr:from>
    <xdr:ext cx="534377" cy="259045"/>
    <xdr:sp macro="" textlink="">
      <xdr:nvSpPr>
        <xdr:cNvPr id="646" name="テキスト ボックス 645"/>
        <xdr:cNvSpPr txBox="1"/>
      </xdr:nvSpPr>
      <xdr:spPr>
        <a:xfrm>
          <a:off x="15214111" y="1315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86491</xdr:rowOff>
    </xdr:from>
    <xdr:to>
      <xdr:col>21</xdr:col>
      <xdr:colOff>212725</xdr:colOff>
      <xdr:row>79</xdr:row>
      <xdr:rowOff>16641</xdr:rowOff>
    </xdr:to>
    <xdr:sp macro="" textlink="">
      <xdr:nvSpPr>
        <xdr:cNvPr id="647" name="円/楕円 646"/>
        <xdr:cNvSpPr/>
      </xdr:nvSpPr>
      <xdr:spPr>
        <a:xfrm>
          <a:off x="14541500" y="134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7768</xdr:rowOff>
    </xdr:from>
    <xdr:ext cx="378565" cy="259045"/>
    <xdr:sp macro="" textlink="">
      <xdr:nvSpPr>
        <xdr:cNvPr id="648" name="テキスト ボックス 647"/>
        <xdr:cNvSpPr txBox="1"/>
      </xdr:nvSpPr>
      <xdr:spPr>
        <a:xfrm>
          <a:off x="14403017" y="1355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88712</xdr:rowOff>
    </xdr:from>
    <xdr:to>
      <xdr:col>20</xdr:col>
      <xdr:colOff>9525</xdr:colOff>
      <xdr:row>79</xdr:row>
      <xdr:rowOff>18862</xdr:rowOff>
    </xdr:to>
    <xdr:sp macro="" textlink="">
      <xdr:nvSpPr>
        <xdr:cNvPr id="649" name="円/楕円 648"/>
        <xdr:cNvSpPr/>
      </xdr:nvSpPr>
      <xdr:spPr>
        <a:xfrm>
          <a:off x="13652500" y="134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9989</xdr:rowOff>
    </xdr:from>
    <xdr:ext cx="313932" cy="259045"/>
    <xdr:sp macro="" textlink="">
      <xdr:nvSpPr>
        <xdr:cNvPr id="650" name="テキスト ボックス 649"/>
        <xdr:cNvSpPr txBox="1"/>
      </xdr:nvSpPr>
      <xdr:spPr>
        <a:xfrm>
          <a:off x="13546333" y="13554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75637</xdr:rowOff>
    </xdr:from>
    <xdr:to>
      <xdr:col>18</xdr:col>
      <xdr:colOff>492125</xdr:colOff>
      <xdr:row>79</xdr:row>
      <xdr:rowOff>5787</xdr:rowOff>
    </xdr:to>
    <xdr:sp macro="" textlink="">
      <xdr:nvSpPr>
        <xdr:cNvPr id="651" name="円/楕円 650"/>
        <xdr:cNvSpPr/>
      </xdr:nvSpPr>
      <xdr:spPr>
        <a:xfrm>
          <a:off x="12763500" y="134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168364</xdr:rowOff>
    </xdr:from>
    <xdr:ext cx="469744" cy="259045"/>
    <xdr:sp macro="" textlink="">
      <xdr:nvSpPr>
        <xdr:cNvPr id="652" name="テキスト ボックス 651"/>
        <xdr:cNvSpPr txBox="1"/>
      </xdr:nvSpPr>
      <xdr:spPr>
        <a:xfrm>
          <a:off x="12579427" y="135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181</xdr:rowOff>
    </xdr:from>
    <xdr:to>
      <xdr:col>23</xdr:col>
      <xdr:colOff>517525</xdr:colOff>
      <xdr:row>96</xdr:row>
      <xdr:rowOff>60947</xdr:rowOff>
    </xdr:to>
    <xdr:cxnSp macro="">
      <xdr:nvCxnSpPr>
        <xdr:cNvPr id="679" name="直線コネクタ 678"/>
        <xdr:cNvCxnSpPr/>
      </xdr:nvCxnSpPr>
      <xdr:spPr>
        <a:xfrm>
          <a:off x="15481300" y="16459381"/>
          <a:ext cx="838200" cy="6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181</xdr:rowOff>
    </xdr:from>
    <xdr:to>
      <xdr:col>22</xdr:col>
      <xdr:colOff>365125</xdr:colOff>
      <xdr:row>96</xdr:row>
      <xdr:rowOff>13951</xdr:rowOff>
    </xdr:to>
    <xdr:cxnSp macro="">
      <xdr:nvCxnSpPr>
        <xdr:cNvPr id="682" name="直線コネクタ 681"/>
        <xdr:cNvCxnSpPr/>
      </xdr:nvCxnSpPr>
      <xdr:spPr>
        <a:xfrm flipV="1">
          <a:off x="14592300" y="16459381"/>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1634</xdr:rowOff>
    </xdr:from>
    <xdr:to>
      <xdr:col>21</xdr:col>
      <xdr:colOff>161925</xdr:colOff>
      <xdr:row>96</xdr:row>
      <xdr:rowOff>13951</xdr:rowOff>
    </xdr:to>
    <xdr:cxnSp macro="">
      <xdr:nvCxnSpPr>
        <xdr:cNvPr id="685" name="直線コネクタ 684"/>
        <xdr:cNvCxnSpPr/>
      </xdr:nvCxnSpPr>
      <xdr:spPr>
        <a:xfrm>
          <a:off x="13703300" y="16460834"/>
          <a:ext cx="889000" cy="1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145576</xdr:rowOff>
    </xdr:from>
    <xdr:to>
      <xdr:col>19</xdr:col>
      <xdr:colOff>644525</xdr:colOff>
      <xdr:row>96</xdr:row>
      <xdr:rowOff>1634</xdr:rowOff>
    </xdr:to>
    <xdr:cxnSp macro="">
      <xdr:nvCxnSpPr>
        <xdr:cNvPr id="688" name="直線コネクタ 687"/>
        <xdr:cNvCxnSpPr/>
      </xdr:nvCxnSpPr>
      <xdr:spPr>
        <a:xfrm>
          <a:off x="12814300" y="16433326"/>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10147</xdr:rowOff>
    </xdr:from>
    <xdr:to>
      <xdr:col>23</xdr:col>
      <xdr:colOff>568325</xdr:colOff>
      <xdr:row>96</xdr:row>
      <xdr:rowOff>111747</xdr:rowOff>
    </xdr:to>
    <xdr:sp macro="" textlink="">
      <xdr:nvSpPr>
        <xdr:cNvPr id="698" name="円/楕円 697"/>
        <xdr:cNvSpPr/>
      </xdr:nvSpPr>
      <xdr:spPr>
        <a:xfrm>
          <a:off x="16268700" y="164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160024</xdr:rowOff>
    </xdr:from>
    <xdr:ext cx="534377" cy="259045"/>
    <xdr:sp macro="" textlink="">
      <xdr:nvSpPr>
        <xdr:cNvPr id="699" name="公債費該当値テキスト"/>
        <xdr:cNvSpPr txBox="1"/>
      </xdr:nvSpPr>
      <xdr:spPr>
        <a:xfrm>
          <a:off x="16370300" y="164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92,225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120831</xdr:rowOff>
    </xdr:from>
    <xdr:to>
      <xdr:col>22</xdr:col>
      <xdr:colOff>415925</xdr:colOff>
      <xdr:row>96</xdr:row>
      <xdr:rowOff>50981</xdr:rowOff>
    </xdr:to>
    <xdr:sp macro="" textlink="">
      <xdr:nvSpPr>
        <xdr:cNvPr id="700" name="円/楕円 699"/>
        <xdr:cNvSpPr/>
      </xdr:nvSpPr>
      <xdr:spPr>
        <a:xfrm>
          <a:off x="15430500" y="1640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42108</xdr:rowOff>
    </xdr:from>
    <xdr:ext cx="599010" cy="259045"/>
    <xdr:sp macro="" textlink="">
      <xdr:nvSpPr>
        <xdr:cNvPr id="701" name="テキスト ボックス 700"/>
        <xdr:cNvSpPr txBox="1"/>
      </xdr:nvSpPr>
      <xdr:spPr>
        <a:xfrm>
          <a:off x="15181794" y="1650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134601</xdr:rowOff>
    </xdr:from>
    <xdr:to>
      <xdr:col>21</xdr:col>
      <xdr:colOff>212725</xdr:colOff>
      <xdr:row>96</xdr:row>
      <xdr:rowOff>64751</xdr:rowOff>
    </xdr:to>
    <xdr:sp macro="" textlink="">
      <xdr:nvSpPr>
        <xdr:cNvPr id="702" name="円/楕円 701"/>
        <xdr:cNvSpPr/>
      </xdr:nvSpPr>
      <xdr:spPr>
        <a:xfrm>
          <a:off x="14541500" y="164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55878</xdr:rowOff>
    </xdr:from>
    <xdr:ext cx="599010" cy="259045"/>
    <xdr:sp macro="" textlink="">
      <xdr:nvSpPr>
        <xdr:cNvPr id="703" name="テキスト ボックス 702"/>
        <xdr:cNvSpPr txBox="1"/>
      </xdr:nvSpPr>
      <xdr:spPr>
        <a:xfrm>
          <a:off x="14292794" y="1651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102,504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122284</xdr:rowOff>
    </xdr:from>
    <xdr:to>
      <xdr:col>20</xdr:col>
      <xdr:colOff>9525</xdr:colOff>
      <xdr:row>96</xdr:row>
      <xdr:rowOff>52434</xdr:rowOff>
    </xdr:to>
    <xdr:sp macro="" textlink="">
      <xdr:nvSpPr>
        <xdr:cNvPr id="704" name="円/楕円 703"/>
        <xdr:cNvSpPr/>
      </xdr:nvSpPr>
      <xdr:spPr>
        <a:xfrm>
          <a:off x="13652500" y="164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43561</xdr:rowOff>
    </xdr:from>
    <xdr:ext cx="599010" cy="259045"/>
    <xdr:sp macro="" textlink="">
      <xdr:nvSpPr>
        <xdr:cNvPr id="705" name="テキスト ボックス 704"/>
        <xdr:cNvSpPr txBox="1"/>
      </xdr:nvSpPr>
      <xdr:spPr>
        <a:xfrm>
          <a:off x="13403794" y="1650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105,198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94776</xdr:rowOff>
    </xdr:from>
    <xdr:to>
      <xdr:col>18</xdr:col>
      <xdr:colOff>492125</xdr:colOff>
      <xdr:row>96</xdr:row>
      <xdr:rowOff>24926</xdr:rowOff>
    </xdr:to>
    <xdr:sp macro="" textlink="">
      <xdr:nvSpPr>
        <xdr:cNvPr id="706" name="円/楕円 705"/>
        <xdr:cNvSpPr/>
      </xdr:nvSpPr>
      <xdr:spPr>
        <a:xfrm>
          <a:off x="12763500" y="163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16053</xdr:rowOff>
    </xdr:from>
    <xdr:ext cx="599010" cy="259045"/>
    <xdr:sp macro="" textlink="">
      <xdr:nvSpPr>
        <xdr:cNvPr id="707" name="テキスト ボックス 706"/>
        <xdr:cNvSpPr txBox="1"/>
      </xdr:nvSpPr>
      <xdr:spPr>
        <a:xfrm>
          <a:off x="12514794" y="1647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土木費が住民</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10</a:t>
          </a:r>
          <a:r>
            <a:rPr kumimoji="1" lang="ja-JP" altLang="en-US" sz="1300">
              <a:latin typeface="ＭＳ Ｐゴシック"/>
            </a:rPr>
            <a:t>万円を超えており、類似団体平均に比べ高止まりしている。また、教育費において、羽幌小学校の改築事業等の普通建設事業費が増加したことで、平成</a:t>
          </a:r>
          <a:r>
            <a:rPr kumimoji="1" lang="en-US" altLang="ja-JP" sz="1300">
              <a:latin typeface="ＭＳ Ｐゴシック"/>
            </a:rPr>
            <a:t>27</a:t>
          </a:r>
          <a:r>
            <a:rPr kumimoji="1" lang="ja-JP" altLang="en-US" sz="1300">
              <a:latin typeface="ＭＳ Ｐゴシック"/>
            </a:rPr>
            <a:t>年度は、類似団体平均を上回っている。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latin typeface="+mn-lt"/>
              <a:ea typeface="+mn-ea"/>
              <a:cs typeface="+mn-cs"/>
            </a:rPr>
            <a:t>　標準財政規模に対する財政調整基金残高の割合は、年々上昇してきているが、今後は老朽化している公共施設の建替えや産業廃棄物埋立処理場の整備などの大型事業が予定されており、基金の取り崩しを行いながらの財政運営となることから、財政状況の悪化を招くことのないよう可能な限り現水準の維持に努めていきます。</a:t>
          </a:r>
          <a:endParaRPr lang="ja-JP" sz="13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■全体 </a:t>
          </a:r>
          <a:endParaRPr lang="ja-JP" sz="1400"/>
        </a:p>
        <a:p>
          <a:r>
            <a:rPr kumimoji="1" lang="ja-JP" altLang="en-US" sz="1100">
              <a:solidFill>
                <a:schemeClr val="dk1"/>
              </a:solidFill>
              <a:latin typeface="+mn-lt"/>
              <a:ea typeface="+mn-ea"/>
              <a:cs typeface="+mn-cs"/>
            </a:rPr>
            <a:t>　すべての会計を通じて赤字額はなく、健全な財政状況と言える。</a:t>
          </a:r>
          <a:endParaRPr lang="ja-JP" sz="1400"/>
        </a:p>
        <a:p>
          <a:endParaRPr kumimoji="1" lang="ja-JP" altLang="en-US" sz="1100">
            <a:solidFill>
              <a:schemeClr val="dk1"/>
            </a:solidFill>
            <a:latin typeface="+mn-lt"/>
            <a:ea typeface="+mn-ea"/>
            <a:cs typeface="+mn-cs"/>
          </a:endParaRPr>
        </a:p>
        <a:p>
          <a:r>
            <a:rPr kumimoji="1" lang="ja-JP" altLang="en-US" sz="1100">
              <a:solidFill>
                <a:schemeClr val="dk1"/>
              </a:solidFill>
              <a:latin typeface="+mn-lt"/>
              <a:ea typeface="+mn-ea"/>
              <a:cs typeface="+mn-cs"/>
            </a:rPr>
            <a:t> ■個別 </a:t>
          </a:r>
          <a:endParaRPr lang="ja-JP" sz="1400"/>
        </a:p>
        <a:p>
          <a:r>
            <a:rPr kumimoji="1" lang="ja-JP" altLang="en-US" sz="1100">
              <a:solidFill>
                <a:schemeClr val="dk1"/>
              </a:solidFill>
              <a:latin typeface="+mn-lt"/>
              <a:ea typeface="+mn-ea"/>
              <a:cs typeface="+mn-cs"/>
            </a:rPr>
            <a:t>　・一般会計</a:t>
          </a:r>
          <a:endParaRPr lang="ja-JP" sz="1400"/>
        </a:p>
        <a:p>
          <a:r>
            <a:rPr kumimoji="1" lang="ja-JP" altLang="en-US" sz="1100">
              <a:solidFill>
                <a:schemeClr val="dk1"/>
              </a:solidFill>
              <a:latin typeface="+mn-lt"/>
              <a:ea typeface="+mn-ea"/>
              <a:cs typeface="+mn-cs"/>
            </a:rPr>
            <a:t>　一般会計は、毎年黒字で推移している状況にあり、引き続き計画的に事業を行い、健全な財政運営を維持していきます。</a:t>
          </a:r>
          <a:endParaRPr lang="ja-JP" sz="1400"/>
        </a:p>
        <a:p>
          <a:endParaRPr kumimoji="1" lang="ja-JP" altLang="en-US" sz="1100">
            <a:solidFill>
              <a:schemeClr val="dk1"/>
            </a:solidFill>
            <a:latin typeface="+mn-lt"/>
            <a:ea typeface="+mn-ea"/>
            <a:cs typeface="+mn-cs"/>
          </a:endParaRPr>
        </a:p>
        <a:p>
          <a:r>
            <a:rPr kumimoji="1" lang="ja-JP" altLang="en-US" sz="1100">
              <a:solidFill>
                <a:schemeClr val="dk1"/>
              </a:solidFill>
              <a:latin typeface="+mn-lt"/>
              <a:ea typeface="+mn-ea"/>
              <a:cs typeface="+mn-cs"/>
            </a:rPr>
            <a:t>　 ・水道事業会計</a:t>
          </a:r>
          <a:endParaRPr lang="ja-JP" sz="1400"/>
        </a:p>
        <a:p>
          <a:r>
            <a:rPr kumimoji="1" lang="ja-JP" altLang="en-US" sz="1100">
              <a:solidFill>
                <a:schemeClr val="dk1"/>
              </a:solidFill>
              <a:latin typeface="+mn-lt"/>
              <a:ea typeface="+mn-ea"/>
              <a:cs typeface="+mn-cs"/>
            </a:rPr>
            <a:t>　 水道事業会計は一般会計に依存しない独立採算制の事業である。平成</a:t>
          </a:r>
          <a:r>
            <a:rPr kumimoji="1" lang="en-US" sz="1100">
              <a:solidFill>
                <a:schemeClr val="dk1"/>
              </a:solidFill>
              <a:latin typeface="+mn-lt"/>
              <a:ea typeface="+mn-ea"/>
              <a:cs typeface="+mn-cs"/>
            </a:rPr>
            <a:t>23</a:t>
          </a:r>
          <a:r>
            <a:rPr kumimoji="1" lang="ja-JP" altLang="en-US" sz="1100">
              <a:solidFill>
                <a:schemeClr val="dk1"/>
              </a:solidFill>
              <a:latin typeface="+mn-lt"/>
              <a:ea typeface="+mn-ea"/>
              <a:cs typeface="+mn-cs"/>
            </a:rPr>
            <a:t>年 度に比して比率が減少しているが、これは企業債の繰上償還を行ったこ とにより利益剰余金が減少したためである。繰上償還による利息軽減や各種の経費削減努力により黒字額を維持している状況にあります。 </a:t>
          </a:r>
          <a:endParaRPr lang="ja-JP" sz="1400"/>
        </a:p>
        <a:p>
          <a:endParaRPr kumimoji="1" lang="ja-JP" altLang="en-US" sz="1100">
            <a:solidFill>
              <a:schemeClr val="dk1"/>
            </a:solidFill>
            <a:latin typeface="+mn-lt"/>
            <a:ea typeface="+mn-ea"/>
            <a:cs typeface="+mn-cs"/>
          </a:endParaRPr>
        </a:p>
        <a:p>
          <a:r>
            <a:rPr kumimoji="1" lang="ja-JP" altLang="en-US" sz="1100">
              <a:solidFill>
                <a:schemeClr val="dk1"/>
              </a:solidFill>
              <a:latin typeface="+mn-lt"/>
              <a:ea typeface="+mn-ea"/>
              <a:cs typeface="+mn-cs"/>
            </a:rPr>
            <a:t>　・その他の会計</a:t>
          </a:r>
          <a:endParaRPr lang="ja-JP" sz="1400"/>
        </a:p>
        <a:p>
          <a:r>
            <a:rPr kumimoji="1" lang="ja-JP" altLang="en-US" sz="1100">
              <a:solidFill>
                <a:schemeClr val="dk1"/>
              </a:solidFill>
              <a:latin typeface="+mn-lt"/>
              <a:ea typeface="+mn-ea"/>
              <a:cs typeface="+mn-cs"/>
            </a:rPr>
            <a:t>　 一般会計及び水道事業会計以外の会計は、毎年黒字で推移しているもの の、これは繰入金による補てんであるため、今後は、一般会計からの繰入 を可能な限り減少できるよう、より一層の経費削減と歳入の確保を図ります。</a:t>
          </a:r>
          <a:endParaRPr 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61</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63</v>
      </c>
      <c r="C3" s="590"/>
      <c r="D3" s="590"/>
      <c r="E3" s="591"/>
      <c r="F3" s="591"/>
      <c r="G3" s="591"/>
      <c r="H3" s="591"/>
      <c r="I3" s="591"/>
      <c r="J3" s="591"/>
      <c r="K3" s="591"/>
      <c r="L3" s="591" t="s">
        <v>64</v>
      </c>
      <c r="M3" s="591"/>
      <c r="N3" s="591"/>
      <c r="O3" s="591"/>
      <c r="P3" s="591"/>
      <c r="Q3" s="591"/>
      <c r="R3" s="594"/>
      <c r="S3" s="594"/>
      <c r="T3" s="594"/>
      <c r="U3" s="594"/>
      <c r="V3" s="595"/>
      <c r="W3" s="492" t="s">
        <v>65</v>
      </c>
      <c r="X3" s="493"/>
      <c r="Y3" s="493"/>
      <c r="Z3" s="493"/>
      <c r="AA3" s="493"/>
      <c r="AB3" s="590"/>
      <c r="AC3" s="594" t="s">
        <v>66</v>
      </c>
      <c r="AD3" s="493"/>
      <c r="AE3" s="493"/>
      <c r="AF3" s="493"/>
      <c r="AG3" s="493"/>
      <c r="AH3" s="493"/>
      <c r="AI3" s="493"/>
      <c r="AJ3" s="493"/>
      <c r="AK3" s="493"/>
      <c r="AL3" s="556"/>
      <c r="AM3" s="492" t="s">
        <v>67</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68</v>
      </c>
      <c r="BO3" s="493"/>
      <c r="BP3" s="493"/>
      <c r="BQ3" s="493"/>
      <c r="BR3" s="493"/>
      <c r="BS3" s="493"/>
      <c r="BT3" s="493"/>
      <c r="BU3" s="556"/>
      <c r="BV3" s="492" t="s">
        <v>69</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70</v>
      </c>
      <c r="CU3" s="493"/>
      <c r="CV3" s="493"/>
      <c r="CW3" s="493"/>
      <c r="CX3" s="493"/>
      <c r="CY3" s="493"/>
      <c r="CZ3" s="493"/>
      <c r="DA3" s="556"/>
      <c r="DB3" s="492" t="s">
        <v>71</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72</v>
      </c>
      <c r="AZ4" s="406"/>
      <c r="BA4" s="406"/>
      <c r="BB4" s="406"/>
      <c r="BC4" s="406"/>
      <c r="BD4" s="406"/>
      <c r="BE4" s="406"/>
      <c r="BF4" s="406"/>
      <c r="BG4" s="406"/>
      <c r="BH4" s="406"/>
      <c r="BI4" s="406"/>
      <c r="BJ4" s="406"/>
      <c r="BK4" s="406"/>
      <c r="BL4" s="406"/>
      <c r="BM4" s="407"/>
      <c r="BN4" s="408">
        <v>6347806</v>
      </c>
      <c r="BO4" s="409"/>
      <c r="BP4" s="409"/>
      <c r="BQ4" s="409"/>
      <c r="BR4" s="409"/>
      <c r="BS4" s="409"/>
      <c r="BT4" s="409"/>
      <c r="BU4" s="410"/>
      <c r="BV4" s="408">
        <v>6149303</v>
      </c>
      <c r="BW4" s="409"/>
      <c r="BX4" s="409"/>
      <c r="BY4" s="409"/>
      <c r="BZ4" s="409"/>
      <c r="CA4" s="409"/>
      <c r="CB4" s="409"/>
      <c r="CC4" s="410"/>
      <c r="CD4" s="582" t="s">
        <v>73</v>
      </c>
      <c r="CE4" s="583"/>
      <c r="CF4" s="583"/>
      <c r="CG4" s="583"/>
      <c r="CH4" s="583"/>
      <c r="CI4" s="583"/>
      <c r="CJ4" s="583"/>
      <c r="CK4" s="583"/>
      <c r="CL4" s="583"/>
      <c r="CM4" s="583"/>
      <c r="CN4" s="583"/>
      <c r="CO4" s="583"/>
      <c r="CP4" s="583"/>
      <c r="CQ4" s="583"/>
      <c r="CR4" s="583"/>
      <c r="CS4" s="584"/>
      <c r="CT4" s="585">
        <v>9.6</v>
      </c>
      <c r="CU4" s="586"/>
      <c r="CV4" s="586"/>
      <c r="CW4" s="586"/>
      <c r="CX4" s="586"/>
      <c r="CY4" s="586"/>
      <c r="CZ4" s="586"/>
      <c r="DA4" s="587"/>
      <c r="DB4" s="585">
        <v>1.9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74</v>
      </c>
      <c r="AN5" s="387"/>
      <c r="AO5" s="387"/>
      <c r="AP5" s="387"/>
      <c r="AQ5" s="387"/>
      <c r="AR5" s="387"/>
      <c r="AS5" s="387"/>
      <c r="AT5" s="388"/>
      <c r="AU5" s="470" t="s">
        <v>75</v>
      </c>
      <c r="AV5" s="471"/>
      <c r="AW5" s="471"/>
      <c r="AX5" s="471"/>
      <c r="AY5" s="393" t="s">
        <v>76</v>
      </c>
      <c r="AZ5" s="394"/>
      <c r="BA5" s="394"/>
      <c r="BB5" s="394"/>
      <c r="BC5" s="394"/>
      <c r="BD5" s="394"/>
      <c r="BE5" s="394"/>
      <c r="BF5" s="394"/>
      <c r="BG5" s="394"/>
      <c r="BH5" s="394"/>
      <c r="BI5" s="394"/>
      <c r="BJ5" s="394"/>
      <c r="BK5" s="394"/>
      <c r="BL5" s="394"/>
      <c r="BM5" s="395"/>
      <c r="BN5" s="413">
        <v>5931654</v>
      </c>
      <c r="BO5" s="414"/>
      <c r="BP5" s="414"/>
      <c r="BQ5" s="414"/>
      <c r="BR5" s="414"/>
      <c r="BS5" s="414"/>
      <c r="BT5" s="414"/>
      <c r="BU5" s="415"/>
      <c r="BV5" s="413">
        <v>6061931</v>
      </c>
      <c r="BW5" s="414"/>
      <c r="BX5" s="414"/>
      <c r="BY5" s="414"/>
      <c r="BZ5" s="414"/>
      <c r="CA5" s="414"/>
      <c r="CB5" s="414"/>
      <c r="CC5" s="415"/>
      <c r="CD5" s="422" t="s">
        <v>77</v>
      </c>
      <c r="CE5" s="423"/>
      <c r="CF5" s="423"/>
      <c r="CG5" s="423"/>
      <c r="CH5" s="423"/>
      <c r="CI5" s="423"/>
      <c r="CJ5" s="423"/>
      <c r="CK5" s="423"/>
      <c r="CL5" s="423"/>
      <c r="CM5" s="423"/>
      <c r="CN5" s="423"/>
      <c r="CO5" s="423"/>
      <c r="CP5" s="423"/>
      <c r="CQ5" s="423"/>
      <c r="CR5" s="423"/>
      <c r="CS5" s="424"/>
      <c r="CT5" s="383">
        <v>81.3</v>
      </c>
      <c r="CU5" s="384"/>
      <c r="CV5" s="384"/>
      <c r="CW5" s="384"/>
      <c r="CX5" s="384"/>
      <c r="CY5" s="384"/>
      <c r="CZ5" s="384"/>
      <c r="DA5" s="385"/>
      <c r="DB5" s="383">
        <v>82.3</v>
      </c>
      <c r="DC5" s="384"/>
      <c r="DD5" s="384"/>
      <c r="DE5" s="384"/>
      <c r="DF5" s="384"/>
      <c r="DG5" s="384"/>
      <c r="DH5" s="384"/>
      <c r="DI5" s="385"/>
      <c r="DJ5" s="137"/>
      <c r="DK5" s="137"/>
      <c r="DL5" s="137"/>
      <c r="DM5" s="137"/>
      <c r="DN5" s="137"/>
      <c r="DO5" s="137"/>
    </row>
    <row r="6" spans="1:119" ht="18.75" customHeight="1">
      <c r="A6" s="138"/>
      <c r="B6" s="562" t="s">
        <v>78</v>
      </c>
      <c r="C6" s="427"/>
      <c r="D6" s="427"/>
      <c r="E6" s="563"/>
      <c r="F6" s="563"/>
      <c r="G6" s="563"/>
      <c r="H6" s="563"/>
      <c r="I6" s="563"/>
      <c r="J6" s="563"/>
      <c r="K6" s="563"/>
      <c r="L6" s="563" t="s">
        <v>79</v>
      </c>
      <c r="M6" s="563"/>
      <c r="N6" s="563"/>
      <c r="O6" s="563"/>
      <c r="P6" s="563"/>
      <c r="Q6" s="563"/>
      <c r="R6" s="451"/>
      <c r="S6" s="451"/>
      <c r="T6" s="451"/>
      <c r="U6" s="451"/>
      <c r="V6" s="569"/>
      <c r="W6" s="502" t="s">
        <v>80</v>
      </c>
      <c r="X6" s="426"/>
      <c r="Y6" s="426"/>
      <c r="Z6" s="426"/>
      <c r="AA6" s="426"/>
      <c r="AB6" s="427"/>
      <c r="AC6" s="574" t="s">
        <v>81</v>
      </c>
      <c r="AD6" s="575"/>
      <c r="AE6" s="575"/>
      <c r="AF6" s="575"/>
      <c r="AG6" s="575"/>
      <c r="AH6" s="575"/>
      <c r="AI6" s="575"/>
      <c r="AJ6" s="575"/>
      <c r="AK6" s="575"/>
      <c r="AL6" s="576"/>
      <c r="AM6" s="482" t="s">
        <v>82</v>
      </c>
      <c r="AN6" s="387"/>
      <c r="AO6" s="387"/>
      <c r="AP6" s="387"/>
      <c r="AQ6" s="387"/>
      <c r="AR6" s="387"/>
      <c r="AS6" s="387"/>
      <c r="AT6" s="388"/>
      <c r="AU6" s="470" t="s">
        <v>75</v>
      </c>
      <c r="AV6" s="471"/>
      <c r="AW6" s="471"/>
      <c r="AX6" s="471"/>
      <c r="AY6" s="393" t="s">
        <v>83</v>
      </c>
      <c r="AZ6" s="394"/>
      <c r="BA6" s="394"/>
      <c r="BB6" s="394"/>
      <c r="BC6" s="394"/>
      <c r="BD6" s="394"/>
      <c r="BE6" s="394"/>
      <c r="BF6" s="394"/>
      <c r="BG6" s="394"/>
      <c r="BH6" s="394"/>
      <c r="BI6" s="394"/>
      <c r="BJ6" s="394"/>
      <c r="BK6" s="394"/>
      <c r="BL6" s="394"/>
      <c r="BM6" s="395"/>
      <c r="BN6" s="413">
        <v>416152</v>
      </c>
      <c r="BO6" s="414"/>
      <c r="BP6" s="414"/>
      <c r="BQ6" s="414"/>
      <c r="BR6" s="414"/>
      <c r="BS6" s="414"/>
      <c r="BT6" s="414"/>
      <c r="BU6" s="415"/>
      <c r="BV6" s="413">
        <v>87372</v>
      </c>
      <c r="BW6" s="414"/>
      <c r="BX6" s="414"/>
      <c r="BY6" s="414"/>
      <c r="BZ6" s="414"/>
      <c r="CA6" s="414"/>
      <c r="CB6" s="414"/>
      <c r="CC6" s="415"/>
      <c r="CD6" s="422" t="s">
        <v>84</v>
      </c>
      <c r="CE6" s="423"/>
      <c r="CF6" s="423"/>
      <c r="CG6" s="423"/>
      <c r="CH6" s="423"/>
      <c r="CI6" s="423"/>
      <c r="CJ6" s="423"/>
      <c r="CK6" s="423"/>
      <c r="CL6" s="423"/>
      <c r="CM6" s="423"/>
      <c r="CN6" s="423"/>
      <c r="CO6" s="423"/>
      <c r="CP6" s="423"/>
      <c r="CQ6" s="423"/>
      <c r="CR6" s="423"/>
      <c r="CS6" s="424"/>
      <c r="CT6" s="559">
        <v>85.5</v>
      </c>
      <c r="CU6" s="560"/>
      <c r="CV6" s="560"/>
      <c r="CW6" s="560"/>
      <c r="CX6" s="560"/>
      <c r="CY6" s="560"/>
      <c r="CZ6" s="560"/>
      <c r="DA6" s="561"/>
      <c r="DB6" s="559">
        <v>86.7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85</v>
      </c>
      <c r="AN7" s="387"/>
      <c r="AO7" s="387"/>
      <c r="AP7" s="387"/>
      <c r="AQ7" s="387"/>
      <c r="AR7" s="387"/>
      <c r="AS7" s="387"/>
      <c r="AT7" s="388"/>
      <c r="AU7" s="470" t="s">
        <v>86</v>
      </c>
      <c r="AV7" s="471"/>
      <c r="AW7" s="471"/>
      <c r="AX7" s="471"/>
      <c r="AY7" s="393" t="s">
        <v>87</v>
      </c>
      <c r="AZ7" s="394"/>
      <c r="BA7" s="394"/>
      <c r="BB7" s="394"/>
      <c r="BC7" s="394"/>
      <c r="BD7" s="394"/>
      <c r="BE7" s="394"/>
      <c r="BF7" s="394"/>
      <c r="BG7" s="394"/>
      <c r="BH7" s="394"/>
      <c r="BI7" s="394"/>
      <c r="BJ7" s="394"/>
      <c r="BK7" s="394"/>
      <c r="BL7" s="394"/>
      <c r="BM7" s="395"/>
      <c r="BN7" s="413">
        <v>33430</v>
      </c>
      <c r="BO7" s="414"/>
      <c r="BP7" s="414"/>
      <c r="BQ7" s="414"/>
      <c r="BR7" s="414"/>
      <c r="BS7" s="414"/>
      <c r="BT7" s="414"/>
      <c r="BU7" s="415"/>
      <c r="BV7" s="413">
        <v>13181</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3989487</v>
      </c>
      <c r="CU7" s="414"/>
      <c r="CV7" s="414"/>
      <c r="CW7" s="414"/>
      <c r="CX7" s="414"/>
      <c r="CY7" s="414"/>
      <c r="CZ7" s="414"/>
      <c r="DA7" s="415"/>
      <c r="DB7" s="413">
        <v>3974142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90</v>
      </c>
      <c r="AV8" s="471"/>
      <c r="AW8" s="471"/>
      <c r="AX8" s="471"/>
      <c r="AY8" s="393" t="s">
        <v>91</v>
      </c>
      <c r="AZ8" s="394"/>
      <c r="BA8" s="394"/>
      <c r="BB8" s="394"/>
      <c r="BC8" s="394"/>
      <c r="BD8" s="394"/>
      <c r="BE8" s="394"/>
      <c r="BF8" s="394"/>
      <c r="BG8" s="394"/>
      <c r="BH8" s="394"/>
      <c r="BI8" s="394"/>
      <c r="BJ8" s="394"/>
      <c r="BK8" s="394"/>
      <c r="BL8" s="394"/>
      <c r="BM8" s="395"/>
      <c r="BN8" s="413">
        <v>382722</v>
      </c>
      <c r="BO8" s="414"/>
      <c r="BP8" s="414"/>
      <c r="BQ8" s="414"/>
      <c r="BR8" s="414"/>
      <c r="BS8" s="414"/>
      <c r="BT8" s="414"/>
      <c r="BU8" s="415"/>
      <c r="BV8" s="413">
        <v>74191</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0.19</v>
      </c>
      <c r="CU8" s="523"/>
      <c r="CV8" s="523"/>
      <c r="CW8" s="523"/>
      <c r="CX8" s="523"/>
      <c r="CY8" s="523"/>
      <c r="CZ8" s="523"/>
      <c r="DA8" s="524"/>
      <c r="DB8" s="522">
        <v>0.18</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7327</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75</v>
      </c>
      <c r="AV9" s="471"/>
      <c r="AW9" s="471"/>
      <c r="AX9" s="471"/>
      <c r="AY9" s="393" t="s">
        <v>97</v>
      </c>
      <c r="AZ9" s="394"/>
      <c r="BA9" s="394"/>
      <c r="BB9" s="394"/>
      <c r="BC9" s="394"/>
      <c r="BD9" s="394"/>
      <c r="BE9" s="394"/>
      <c r="BF9" s="394"/>
      <c r="BG9" s="394"/>
      <c r="BH9" s="394"/>
      <c r="BI9" s="394"/>
      <c r="BJ9" s="394"/>
      <c r="BK9" s="394"/>
      <c r="BL9" s="394"/>
      <c r="BM9" s="395"/>
      <c r="BN9" s="413">
        <v>308531</v>
      </c>
      <c r="BO9" s="414"/>
      <c r="BP9" s="414"/>
      <c r="BQ9" s="414"/>
      <c r="BR9" s="414"/>
      <c r="BS9" s="414"/>
      <c r="BT9" s="414"/>
      <c r="BU9" s="415"/>
      <c r="BV9" s="413">
        <v>-136759</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14.3</v>
      </c>
      <c r="CU9" s="384"/>
      <c r="CV9" s="384"/>
      <c r="CW9" s="384"/>
      <c r="CX9" s="384"/>
      <c r="CY9" s="384"/>
      <c r="CZ9" s="384"/>
      <c r="DA9" s="385"/>
      <c r="DB9" s="383">
        <v>16.2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7964</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37441</v>
      </c>
      <c r="BO10" s="414"/>
      <c r="BP10" s="414"/>
      <c r="BQ10" s="414"/>
      <c r="BR10" s="414"/>
      <c r="BS10" s="414"/>
      <c r="BT10" s="414"/>
      <c r="BU10" s="415"/>
      <c r="BV10" s="413">
        <v>71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107</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v>25000</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7454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7447</v>
      </c>
      <c r="S13" s="515"/>
      <c r="T13" s="515"/>
      <c r="U13" s="515"/>
      <c r="V13" s="516"/>
      <c r="W13" s="502" t="s">
        <v>121</v>
      </c>
      <c r="X13" s="426"/>
      <c r="Y13" s="426"/>
      <c r="Z13" s="426"/>
      <c r="AA13" s="426"/>
      <c r="AB13" s="427"/>
      <c r="AC13" s="389">
        <v>787</v>
      </c>
      <c r="AD13" s="390"/>
      <c r="AE13" s="390"/>
      <c r="AF13" s="390"/>
      <c r="AG13" s="391"/>
      <c r="AH13" s="389">
        <v>848</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345972</v>
      </c>
      <c r="BO13" s="414"/>
      <c r="BP13" s="414"/>
      <c r="BQ13" s="414"/>
      <c r="BR13" s="414"/>
      <c r="BS13" s="414"/>
      <c r="BT13" s="414"/>
      <c r="BU13" s="415"/>
      <c r="BV13" s="413">
        <v>-111688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9.5</v>
      </c>
      <c r="CU13" s="384"/>
      <c r="CV13" s="384"/>
      <c r="CW13" s="384"/>
      <c r="CX13" s="384"/>
      <c r="CY13" s="384"/>
      <c r="CZ13" s="384"/>
      <c r="DA13" s="385"/>
      <c r="DB13" s="383">
        <v>10.4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7552</v>
      </c>
      <c r="S14" s="515"/>
      <c r="T14" s="515"/>
      <c r="U14" s="515"/>
      <c r="V14" s="516"/>
      <c r="W14" s="517"/>
      <c r="X14" s="429"/>
      <c r="Y14" s="429"/>
      <c r="Z14" s="429"/>
      <c r="AA14" s="429"/>
      <c r="AB14" s="430"/>
      <c r="AC14" s="507">
        <v>21.2</v>
      </c>
      <c r="AD14" s="508"/>
      <c r="AE14" s="508"/>
      <c r="AF14" s="508"/>
      <c r="AG14" s="509"/>
      <c r="AH14" s="507">
        <v>19.7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4.5</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7547</v>
      </c>
      <c r="S15" s="515"/>
      <c r="T15" s="515"/>
      <c r="U15" s="515"/>
      <c r="V15" s="516"/>
      <c r="W15" s="502" t="s">
        <v>128</v>
      </c>
      <c r="X15" s="426"/>
      <c r="Y15" s="426"/>
      <c r="Z15" s="426"/>
      <c r="AA15" s="426"/>
      <c r="AB15" s="427"/>
      <c r="AC15" s="389">
        <v>522</v>
      </c>
      <c r="AD15" s="390"/>
      <c r="AE15" s="390"/>
      <c r="AF15" s="390"/>
      <c r="AG15" s="391"/>
      <c r="AH15" s="389">
        <v>751</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698748</v>
      </c>
      <c r="BO15" s="409"/>
      <c r="BP15" s="409"/>
      <c r="BQ15" s="409"/>
      <c r="BR15" s="409"/>
      <c r="BS15" s="409"/>
      <c r="BT15" s="409"/>
      <c r="BU15" s="410"/>
      <c r="BV15" s="408">
        <v>665977</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14</v>
      </c>
      <c r="AD16" s="508"/>
      <c r="AE16" s="508"/>
      <c r="AF16" s="508"/>
      <c r="AG16" s="509"/>
      <c r="AH16" s="507">
        <v>17.5</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3619681</v>
      </c>
      <c r="BO16" s="414"/>
      <c r="BP16" s="414"/>
      <c r="BQ16" s="414"/>
      <c r="BR16" s="414"/>
      <c r="BS16" s="414"/>
      <c r="BT16" s="414"/>
      <c r="BU16" s="415"/>
      <c r="BV16" s="413">
        <v>3588874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2410</v>
      </c>
      <c r="AD17" s="390"/>
      <c r="AE17" s="390"/>
      <c r="AF17" s="390"/>
      <c r="AG17" s="391"/>
      <c r="AH17" s="389">
        <v>2700</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871769</v>
      </c>
      <c r="BO17" s="414"/>
      <c r="BP17" s="414"/>
      <c r="BQ17" s="414"/>
      <c r="BR17" s="414"/>
      <c r="BS17" s="414"/>
      <c r="BT17" s="414"/>
      <c r="BU17" s="415"/>
      <c r="BV17" s="413">
        <v>840098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472.65</v>
      </c>
      <c r="M18" s="478"/>
      <c r="N18" s="478"/>
      <c r="O18" s="478"/>
      <c r="P18" s="478"/>
      <c r="Q18" s="478"/>
      <c r="R18" s="479"/>
      <c r="S18" s="479"/>
      <c r="T18" s="479"/>
      <c r="U18" s="479"/>
      <c r="V18" s="480"/>
      <c r="W18" s="494"/>
      <c r="X18" s="495"/>
      <c r="Y18" s="495"/>
      <c r="Z18" s="495"/>
      <c r="AA18" s="495"/>
      <c r="AB18" s="503"/>
      <c r="AC18" s="377">
        <v>64.8</v>
      </c>
      <c r="AD18" s="378"/>
      <c r="AE18" s="378"/>
      <c r="AF18" s="378"/>
      <c r="AG18" s="481"/>
      <c r="AH18" s="377">
        <v>62.8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3281080</v>
      </c>
      <c r="BO18" s="414"/>
      <c r="BP18" s="414"/>
      <c r="BQ18" s="414"/>
      <c r="BR18" s="414"/>
      <c r="BS18" s="414"/>
      <c r="BT18" s="414"/>
      <c r="BU18" s="415"/>
      <c r="BV18" s="413">
        <v>3301777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4434373</v>
      </c>
      <c r="BO19" s="414"/>
      <c r="BP19" s="414"/>
      <c r="BQ19" s="414"/>
      <c r="BR19" s="414"/>
      <c r="BS19" s="414"/>
      <c r="BT19" s="414"/>
      <c r="BU19" s="415"/>
      <c r="BV19" s="413">
        <v>4475688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3367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6100293</v>
      </c>
      <c r="BO23" s="414"/>
      <c r="BP23" s="414"/>
      <c r="BQ23" s="414"/>
      <c r="BR23" s="414"/>
      <c r="BS23" s="414"/>
      <c r="BT23" s="414"/>
      <c r="BU23" s="415"/>
      <c r="BV23" s="413">
        <v>6002039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7740</v>
      </c>
      <c r="R24" s="390"/>
      <c r="S24" s="390"/>
      <c r="T24" s="390"/>
      <c r="U24" s="390"/>
      <c r="V24" s="391"/>
      <c r="W24" s="455"/>
      <c r="X24" s="446"/>
      <c r="Y24" s="447"/>
      <c r="Z24" s="386" t="s">
        <v>151</v>
      </c>
      <c r="AA24" s="387"/>
      <c r="AB24" s="387"/>
      <c r="AC24" s="387"/>
      <c r="AD24" s="387"/>
      <c r="AE24" s="387"/>
      <c r="AF24" s="387"/>
      <c r="AG24" s="388"/>
      <c r="AH24" s="389">
        <v>110</v>
      </c>
      <c r="AI24" s="390"/>
      <c r="AJ24" s="390"/>
      <c r="AK24" s="390"/>
      <c r="AL24" s="391"/>
      <c r="AM24" s="389">
        <v>311850</v>
      </c>
      <c r="AN24" s="390"/>
      <c r="AO24" s="390"/>
      <c r="AP24" s="390"/>
      <c r="AQ24" s="390"/>
      <c r="AR24" s="391"/>
      <c r="AS24" s="389">
        <v>2835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5502827</v>
      </c>
      <c r="BO24" s="414"/>
      <c r="BP24" s="414"/>
      <c r="BQ24" s="414"/>
      <c r="BR24" s="414"/>
      <c r="BS24" s="414"/>
      <c r="BT24" s="414"/>
      <c r="BU24" s="415"/>
      <c r="BV24" s="413">
        <v>5379083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6370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91342</v>
      </c>
      <c r="BO25" s="409"/>
      <c r="BP25" s="409"/>
      <c r="BQ25" s="409"/>
      <c r="BR25" s="409"/>
      <c r="BS25" s="409"/>
      <c r="BT25" s="409"/>
      <c r="BU25" s="410"/>
      <c r="BV25" s="408">
        <v>159522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5810</v>
      </c>
      <c r="R26" s="390"/>
      <c r="S26" s="390"/>
      <c r="T26" s="390"/>
      <c r="U26" s="390"/>
      <c r="V26" s="391"/>
      <c r="W26" s="455"/>
      <c r="X26" s="446"/>
      <c r="Y26" s="447"/>
      <c r="Z26" s="386" t="s">
        <v>157</v>
      </c>
      <c r="AA26" s="468"/>
      <c r="AB26" s="468"/>
      <c r="AC26" s="468"/>
      <c r="AD26" s="468"/>
      <c r="AE26" s="468"/>
      <c r="AF26" s="468"/>
      <c r="AG26" s="469"/>
      <c r="AH26" s="389">
        <v>2</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2475</v>
      </c>
      <c r="R27" s="390"/>
      <c r="S27" s="390"/>
      <c r="T27" s="390"/>
      <c r="U27" s="390"/>
      <c r="V27" s="391"/>
      <c r="W27" s="455"/>
      <c r="X27" s="446"/>
      <c r="Y27" s="447"/>
      <c r="Z27" s="386" t="s">
        <v>161</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2025</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1471653</v>
      </c>
      <c r="BO28" s="409"/>
      <c r="BP28" s="409"/>
      <c r="BQ28" s="409"/>
      <c r="BR28" s="409"/>
      <c r="BS28" s="409"/>
      <c r="BT28" s="409"/>
      <c r="BU28" s="410"/>
      <c r="BV28" s="408">
        <v>1434212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9</v>
      </c>
      <c r="M29" s="390"/>
      <c r="N29" s="390"/>
      <c r="O29" s="390"/>
      <c r="P29" s="391"/>
      <c r="Q29" s="389">
        <v>1800</v>
      </c>
      <c r="R29" s="390"/>
      <c r="S29" s="390"/>
      <c r="T29" s="390"/>
      <c r="U29" s="390"/>
      <c r="V29" s="391"/>
      <c r="W29" s="456"/>
      <c r="X29" s="457"/>
      <c r="Y29" s="458"/>
      <c r="Z29" s="386" t="s">
        <v>168</v>
      </c>
      <c r="AA29" s="387"/>
      <c r="AB29" s="387"/>
      <c r="AC29" s="387"/>
      <c r="AD29" s="387"/>
      <c r="AE29" s="387"/>
      <c r="AF29" s="387"/>
      <c r="AG29" s="388"/>
      <c r="AH29" s="389">
        <v>110</v>
      </c>
      <c r="AI29" s="390"/>
      <c r="AJ29" s="390"/>
      <c r="AK29" s="390"/>
      <c r="AL29" s="391"/>
      <c r="AM29" s="389">
        <v>311850</v>
      </c>
      <c r="AN29" s="390"/>
      <c r="AO29" s="390"/>
      <c r="AP29" s="390"/>
      <c r="AQ29" s="390"/>
      <c r="AR29" s="391"/>
      <c r="AS29" s="389">
        <v>2835</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527196</v>
      </c>
      <c r="BO29" s="414"/>
      <c r="BP29" s="414"/>
      <c r="BQ29" s="414"/>
      <c r="BR29" s="414"/>
      <c r="BS29" s="414"/>
      <c r="BT29" s="414"/>
      <c r="BU29" s="415"/>
      <c r="BV29" s="413">
        <v>527196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94.5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1257032</v>
      </c>
      <c r="BO30" s="417"/>
      <c r="BP30" s="417"/>
      <c r="BQ30" s="417"/>
      <c r="BR30" s="417"/>
      <c r="BS30" s="417"/>
      <c r="BT30" s="417"/>
      <c r="BU30" s="418"/>
      <c r="BV30" s="416">
        <v>1233752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羽幌町外２町村衛生施設組合</v>
      </c>
      <c r="BZ34" s="372"/>
      <c r="CA34" s="372"/>
      <c r="CB34" s="372"/>
      <c r="CC34" s="372"/>
      <c r="CD34" s="372"/>
      <c r="CE34" s="372"/>
      <c r="CF34" s="372"/>
      <c r="CG34" s="372"/>
      <c r="CH34" s="372"/>
      <c r="CI34" s="372"/>
      <c r="CJ34" s="372"/>
      <c r="CK34" s="372"/>
      <c r="CL34" s="372"/>
      <c r="CM34" s="372"/>
      <c r="CN34" s="165"/>
      <c r="CO34" s="373">
        <f>IF(CQ34="","",MAX(C34:D43,U34:V43,AM34:AN43,BE34:BF43,BW34:BX43)+1)</f>
        <v>11</v>
      </c>
      <c r="CP34" s="373"/>
      <c r="CQ34" s="372" t="str">
        <f>IF('各会計、関係団体の財政状況及び健全化判断比率'!BS7="","",'各会計、関係団体の財政状況及び健全化判断比率'!BS7)</f>
        <v>ハートタウンはぼろ</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北留萌消防組合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港湾上屋事業特別会計</v>
      </c>
      <c r="BH36" s="372"/>
      <c r="BI36" s="372"/>
      <c r="BJ36" s="372"/>
      <c r="BK36" s="372"/>
      <c r="BL36" s="372"/>
      <c r="BM36" s="372"/>
      <c r="BN36" s="372"/>
      <c r="BO36" s="372"/>
      <c r="BP36" s="372"/>
      <c r="BQ36" s="372"/>
      <c r="BR36" s="372"/>
      <c r="BS36" s="372"/>
      <c r="BT36" s="372"/>
      <c r="BU36" s="372"/>
      <c r="BV36" s="165"/>
      <c r="BW36" s="373" t="str">
        <f t="shared" si="2"/>
        <v/>
      </c>
      <c r="BX36" s="373"/>
      <c r="BY36" s="372" t="str">
        <f>IF('各会計、関係団体の財政状況及び健全化判断比率'!B70="","",'各会計、関係団体の財政状況及び健全化判断比率'!B70)</f>
        <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522</v>
      </c>
      <c r="D34" s="1181"/>
      <c r="E34" s="1182"/>
      <c r="F34" s="32">
        <v>3.8</v>
      </c>
      <c r="G34" s="33">
        <v>2.58</v>
      </c>
      <c r="H34" s="33">
        <v>5.18</v>
      </c>
      <c r="I34" s="33">
        <v>1.86</v>
      </c>
      <c r="J34" s="34">
        <v>9.59</v>
      </c>
      <c r="K34" s="22"/>
      <c r="L34" s="22"/>
      <c r="M34" s="22"/>
      <c r="N34" s="22"/>
      <c r="O34" s="22"/>
      <c r="P34" s="22"/>
    </row>
    <row r="35" spans="1:16" ht="39" customHeight="1">
      <c r="A35" s="22"/>
      <c r="B35" s="35"/>
      <c r="C35" s="1175" t="s">
        <v>523</v>
      </c>
      <c r="D35" s="1176"/>
      <c r="E35" s="1177"/>
      <c r="F35" s="36">
        <v>11.26</v>
      </c>
      <c r="G35" s="37">
        <v>6.52</v>
      </c>
      <c r="H35" s="37">
        <v>7.17</v>
      </c>
      <c r="I35" s="37">
        <v>7.93</v>
      </c>
      <c r="J35" s="38">
        <v>8.69</v>
      </c>
      <c r="K35" s="22"/>
      <c r="L35" s="22"/>
      <c r="M35" s="22"/>
      <c r="N35" s="22"/>
      <c r="O35" s="22"/>
      <c r="P35" s="22"/>
    </row>
    <row r="36" spans="1:16" ht="39" customHeight="1">
      <c r="A36" s="22"/>
      <c r="B36" s="35"/>
      <c r="C36" s="1175" t="s">
        <v>524</v>
      </c>
      <c r="D36" s="1176"/>
      <c r="E36" s="1177"/>
      <c r="F36" s="36">
        <v>0.03</v>
      </c>
      <c r="G36" s="37">
        <v>0</v>
      </c>
      <c r="H36" s="37">
        <v>0</v>
      </c>
      <c r="I36" s="37">
        <v>0.27</v>
      </c>
      <c r="J36" s="38">
        <v>0.74</v>
      </c>
      <c r="K36" s="22"/>
      <c r="L36" s="22"/>
      <c r="M36" s="22"/>
      <c r="N36" s="22"/>
      <c r="O36" s="22"/>
      <c r="P36" s="22"/>
    </row>
    <row r="37" spans="1:16" ht="39" customHeight="1">
      <c r="A37" s="22"/>
      <c r="B37" s="35"/>
      <c r="C37" s="1175" t="s">
        <v>525</v>
      </c>
      <c r="D37" s="1176"/>
      <c r="E37" s="1177"/>
      <c r="F37" s="36">
        <v>0.02</v>
      </c>
      <c r="G37" s="37">
        <v>0.06</v>
      </c>
      <c r="H37" s="37">
        <v>0.04</v>
      </c>
      <c r="I37" s="37">
        <v>0.06</v>
      </c>
      <c r="J37" s="38">
        <v>0.05</v>
      </c>
      <c r="K37" s="22"/>
      <c r="L37" s="22"/>
      <c r="M37" s="22"/>
      <c r="N37" s="22"/>
      <c r="O37" s="22"/>
      <c r="P37" s="22"/>
    </row>
    <row r="38" spans="1:16" ht="39" customHeight="1">
      <c r="A38" s="22"/>
      <c r="B38" s="35"/>
      <c r="C38" s="1175" t="s">
        <v>526</v>
      </c>
      <c r="D38" s="1176"/>
      <c r="E38" s="1177"/>
      <c r="F38" s="36">
        <v>0.01</v>
      </c>
      <c r="G38" s="37">
        <v>0.01</v>
      </c>
      <c r="H38" s="37">
        <v>0</v>
      </c>
      <c r="I38" s="37">
        <v>0</v>
      </c>
      <c r="J38" s="38">
        <v>0</v>
      </c>
      <c r="K38" s="22"/>
      <c r="L38" s="22"/>
      <c r="M38" s="22"/>
      <c r="N38" s="22"/>
      <c r="O38" s="22"/>
      <c r="P38" s="22"/>
    </row>
    <row r="39" spans="1:16" ht="39" customHeight="1">
      <c r="A39" s="22"/>
      <c r="B39" s="35"/>
      <c r="C39" s="1175" t="s">
        <v>527</v>
      </c>
      <c r="D39" s="1176"/>
      <c r="E39" s="1177"/>
      <c r="F39" s="36">
        <v>0.01</v>
      </c>
      <c r="G39" s="37">
        <v>0</v>
      </c>
      <c r="H39" s="37">
        <v>0</v>
      </c>
      <c r="I39" s="37">
        <v>0</v>
      </c>
      <c r="J39" s="38">
        <v>0</v>
      </c>
      <c r="K39" s="22"/>
      <c r="L39" s="22"/>
      <c r="M39" s="22"/>
      <c r="N39" s="22"/>
      <c r="O39" s="22"/>
      <c r="P39" s="22"/>
    </row>
    <row r="40" spans="1:16" ht="39" customHeight="1">
      <c r="A40" s="22"/>
      <c r="B40" s="35"/>
      <c r="C40" s="1175" t="s">
        <v>528</v>
      </c>
      <c r="D40" s="1176"/>
      <c r="E40" s="1177"/>
      <c r="F40" s="36">
        <v>0</v>
      </c>
      <c r="G40" s="37">
        <v>0</v>
      </c>
      <c r="H40" s="37">
        <v>0</v>
      </c>
      <c r="I40" s="37">
        <v>0</v>
      </c>
      <c r="J40" s="38">
        <v>0</v>
      </c>
      <c r="K40" s="22"/>
      <c r="L40" s="22"/>
      <c r="M40" s="22"/>
      <c r="N40" s="22"/>
      <c r="O40" s="22"/>
      <c r="P40" s="22"/>
    </row>
    <row r="41" spans="1:16" ht="39" customHeight="1">
      <c r="A41" s="22"/>
      <c r="B41" s="35"/>
      <c r="C41" s="1175" t="s">
        <v>529</v>
      </c>
      <c r="D41" s="1176"/>
      <c r="E41" s="1177"/>
      <c r="F41" s="36">
        <v>0</v>
      </c>
      <c r="G41" s="37">
        <v>0.14000000000000001</v>
      </c>
      <c r="H41" s="37">
        <v>0</v>
      </c>
      <c r="I41" s="37">
        <v>0</v>
      </c>
      <c r="J41" s="38">
        <v>0</v>
      </c>
      <c r="K41" s="22"/>
      <c r="L41" s="22"/>
      <c r="M41" s="22"/>
      <c r="N41" s="22"/>
      <c r="O41" s="22"/>
      <c r="P41" s="22"/>
    </row>
    <row r="42" spans="1:16" ht="39" customHeight="1">
      <c r="A42" s="22"/>
      <c r="B42" s="39"/>
      <c r="C42" s="1175" t="s">
        <v>530</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531</v>
      </c>
      <c r="D43" s="1179"/>
      <c r="E43" s="1180"/>
      <c r="F43" s="41" t="s">
        <v>476</v>
      </c>
      <c r="G43" s="42" t="s">
        <v>476</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10</v>
      </c>
      <c r="C45" s="1192"/>
      <c r="D45" s="58"/>
      <c r="E45" s="1197" t="s">
        <v>11</v>
      </c>
      <c r="F45" s="1197"/>
      <c r="G45" s="1197"/>
      <c r="H45" s="1197"/>
      <c r="I45" s="1197"/>
      <c r="J45" s="1198"/>
      <c r="K45" s="59">
        <v>882</v>
      </c>
      <c r="L45" s="60">
        <v>818</v>
      </c>
      <c r="M45" s="60">
        <v>791</v>
      </c>
      <c r="N45" s="60">
        <v>772</v>
      </c>
      <c r="O45" s="61">
        <v>687</v>
      </c>
      <c r="P45" s="48"/>
      <c r="Q45" s="48"/>
      <c r="R45" s="48"/>
      <c r="S45" s="48"/>
      <c r="T45" s="48"/>
      <c r="U45" s="48"/>
    </row>
    <row r="46" spans="1:21" ht="30.75" customHeight="1">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14</v>
      </c>
      <c r="F48" s="1185"/>
      <c r="G48" s="1185"/>
      <c r="H48" s="1185"/>
      <c r="I48" s="1185"/>
      <c r="J48" s="1186"/>
      <c r="K48" s="63">
        <v>282</v>
      </c>
      <c r="L48" s="64">
        <v>283</v>
      </c>
      <c r="M48" s="64">
        <v>318</v>
      </c>
      <c r="N48" s="64">
        <v>301</v>
      </c>
      <c r="O48" s="65">
        <v>281</v>
      </c>
      <c r="P48" s="48"/>
      <c r="Q48" s="48"/>
      <c r="R48" s="48"/>
      <c r="S48" s="48"/>
      <c r="T48" s="48"/>
      <c r="U48" s="48"/>
    </row>
    <row r="49" spans="1:21" ht="30.75" customHeight="1">
      <c r="A49" s="48"/>
      <c r="B49" s="1193"/>
      <c r="C49" s="1194"/>
      <c r="D49" s="62"/>
      <c r="E49" s="1185" t="s">
        <v>15</v>
      </c>
      <c r="F49" s="1185"/>
      <c r="G49" s="1185"/>
      <c r="H49" s="1185"/>
      <c r="I49" s="1185"/>
      <c r="J49" s="1186"/>
      <c r="K49" s="63">
        <v>143</v>
      </c>
      <c r="L49" s="64">
        <v>135</v>
      </c>
      <c r="M49" s="64">
        <v>125</v>
      </c>
      <c r="N49" s="64">
        <v>130</v>
      </c>
      <c r="O49" s="65">
        <v>130</v>
      </c>
      <c r="P49" s="48"/>
      <c r="Q49" s="48"/>
      <c r="R49" s="48"/>
      <c r="S49" s="48"/>
      <c r="T49" s="48"/>
      <c r="U49" s="48"/>
    </row>
    <row r="50" spans="1:21" ht="30.75" customHeight="1">
      <c r="A50" s="48"/>
      <c r="B50" s="1193"/>
      <c r="C50" s="1194"/>
      <c r="D50" s="62"/>
      <c r="E50" s="1185" t="s">
        <v>16</v>
      </c>
      <c r="F50" s="1185"/>
      <c r="G50" s="1185"/>
      <c r="H50" s="1185"/>
      <c r="I50" s="1185"/>
      <c r="J50" s="1186"/>
      <c r="K50" s="63">
        <v>2</v>
      </c>
      <c r="L50" s="64">
        <v>4</v>
      </c>
      <c r="M50" s="64">
        <v>5</v>
      </c>
      <c r="N50" s="64">
        <v>7</v>
      </c>
      <c r="O50" s="65">
        <v>7</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912</v>
      </c>
      <c r="L52" s="64">
        <v>864</v>
      </c>
      <c r="M52" s="64">
        <v>911</v>
      </c>
      <c r="N52" s="64">
        <v>911</v>
      </c>
      <c r="O52" s="65">
        <v>820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397</v>
      </c>
      <c r="L53" s="69">
        <v>376</v>
      </c>
      <c r="M53" s="69">
        <v>328</v>
      </c>
      <c r="N53" s="69">
        <v>299</v>
      </c>
      <c r="O53" s="70">
        <v>285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211" t="s">
        <v>23</v>
      </c>
      <c r="C41" s="1212"/>
      <c r="D41" s="81"/>
      <c r="E41" s="1213" t="s">
        <v>24</v>
      </c>
      <c r="F41" s="1213"/>
      <c r="G41" s="1213"/>
      <c r="H41" s="1214"/>
      <c r="I41" s="82">
        <v>6534</v>
      </c>
      <c r="J41" s="83">
        <v>6274</v>
      </c>
      <c r="K41" s="83">
        <v>6069</v>
      </c>
      <c r="L41" s="83">
        <v>6002</v>
      </c>
      <c r="M41" s="84">
        <v>6100</v>
      </c>
    </row>
    <row r="42" spans="2:13" ht="27.75" customHeight="1">
      <c r="B42" s="1201"/>
      <c r="C42" s="1202"/>
      <c r="D42" s="85"/>
      <c r="E42" s="1205" t="s">
        <v>25</v>
      </c>
      <c r="F42" s="1205"/>
      <c r="G42" s="1205"/>
      <c r="H42" s="1206"/>
      <c r="I42" s="86" t="s">
        <v>476</v>
      </c>
      <c r="J42" s="87" t="s">
        <v>476</v>
      </c>
      <c r="K42" s="87" t="s">
        <v>476</v>
      </c>
      <c r="L42" s="87" t="s">
        <v>476</v>
      </c>
      <c r="M42" s="88" t="s">
        <v>476</v>
      </c>
    </row>
    <row r="43" spans="2:13" ht="27.75" customHeight="1">
      <c r="B43" s="1201"/>
      <c r="C43" s="1202"/>
      <c r="D43" s="85"/>
      <c r="E43" s="1205" t="s">
        <v>26</v>
      </c>
      <c r="F43" s="1205"/>
      <c r="G43" s="1205"/>
      <c r="H43" s="1206"/>
      <c r="I43" s="86">
        <v>2918</v>
      </c>
      <c r="J43" s="87">
        <v>2771</v>
      </c>
      <c r="K43" s="87">
        <v>2518</v>
      </c>
      <c r="L43" s="87">
        <v>2336</v>
      </c>
      <c r="M43" s="88">
        <v>3004</v>
      </c>
    </row>
    <row r="44" spans="2:13" ht="27.75" customHeight="1">
      <c r="B44" s="1201"/>
      <c r="C44" s="1202"/>
      <c r="D44" s="85"/>
      <c r="E44" s="1205" t="s">
        <v>27</v>
      </c>
      <c r="F44" s="1205"/>
      <c r="G44" s="1205"/>
      <c r="H44" s="1206"/>
      <c r="I44" s="86">
        <v>707</v>
      </c>
      <c r="J44" s="87">
        <v>618</v>
      </c>
      <c r="K44" s="87">
        <v>523</v>
      </c>
      <c r="L44" s="87">
        <v>396</v>
      </c>
      <c r="M44" s="88">
        <v>282</v>
      </c>
    </row>
    <row r="45" spans="2:13" ht="27.75" customHeight="1">
      <c r="B45" s="1201"/>
      <c r="C45" s="1202"/>
      <c r="D45" s="85"/>
      <c r="E45" s="1205" t="s">
        <v>28</v>
      </c>
      <c r="F45" s="1205"/>
      <c r="G45" s="1205"/>
      <c r="H45" s="1206"/>
      <c r="I45" s="86">
        <v>1841</v>
      </c>
      <c r="J45" s="87">
        <v>1842</v>
      </c>
      <c r="K45" s="87">
        <v>1785</v>
      </c>
      <c r="L45" s="87">
        <v>1688</v>
      </c>
      <c r="M45" s="88">
        <v>1639</v>
      </c>
    </row>
    <row r="46" spans="2:13" ht="27.75" customHeight="1">
      <c r="B46" s="1201"/>
      <c r="C46" s="1202"/>
      <c r="D46" s="85"/>
      <c r="E46" s="1205" t="s">
        <v>29</v>
      </c>
      <c r="F46" s="1205"/>
      <c r="G46" s="1205"/>
      <c r="H46" s="1206"/>
      <c r="I46" s="86" t="s">
        <v>476</v>
      </c>
      <c r="J46" s="87" t="s">
        <v>476</v>
      </c>
      <c r="K46" s="87" t="s">
        <v>476</v>
      </c>
      <c r="L46" s="87" t="s">
        <v>476</v>
      </c>
      <c r="M46" s="88" t="s">
        <v>476</v>
      </c>
    </row>
    <row r="47" spans="2:13" ht="27.75" customHeight="1">
      <c r="B47" s="1201"/>
      <c r="C47" s="1202"/>
      <c r="D47" s="85"/>
      <c r="E47" s="1205" t="s">
        <v>30</v>
      </c>
      <c r="F47" s="1205"/>
      <c r="G47" s="1205"/>
      <c r="H47" s="1206"/>
      <c r="I47" s="86" t="s">
        <v>476</v>
      </c>
      <c r="J47" s="87" t="s">
        <v>476</v>
      </c>
      <c r="K47" s="87" t="s">
        <v>476</v>
      </c>
      <c r="L47" s="87" t="s">
        <v>476</v>
      </c>
      <c r="M47" s="88" t="s">
        <v>476</v>
      </c>
    </row>
    <row r="48" spans="2:13" ht="27.75" customHeight="1">
      <c r="B48" s="1203"/>
      <c r="C48" s="1204"/>
      <c r="D48" s="85"/>
      <c r="E48" s="1205" t="s">
        <v>31</v>
      </c>
      <c r="F48" s="1205"/>
      <c r="G48" s="1205"/>
      <c r="H48" s="1206"/>
      <c r="I48" s="86" t="s">
        <v>476</v>
      </c>
      <c r="J48" s="87" t="s">
        <v>476</v>
      </c>
      <c r="K48" s="87" t="s">
        <v>476</v>
      </c>
      <c r="L48" s="87" t="s">
        <v>476</v>
      </c>
      <c r="M48" s="88" t="s">
        <v>476</v>
      </c>
    </row>
    <row r="49" spans="2:13" ht="27.75" customHeight="1">
      <c r="B49" s="1199" t="s">
        <v>32</v>
      </c>
      <c r="C49" s="1200"/>
      <c r="D49" s="89"/>
      <c r="E49" s="1205" t="s">
        <v>33</v>
      </c>
      <c r="F49" s="1205"/>
      <c r="G49" s="1205"/>
      <c r="H49" s="1206"/>
      <c r="I49" s="86">
        <v>3134</v>
      </c>
      <c r="J49" s="87">
        <v>3294</v>
      </c>
      <c r="K49" s="87">
        <v>3358</v>
      </c>
      <c r="L49" s="87">
        <v>3403</v>
      </c>
      <c r="M49" s="88">
        <v>3432</v>
      </c>
    </row>
    <row r="50" spans="2:13" ht="27.75" customHeight="1">
      <c r="B50" s="1201"/>
      <c r="C50" s="1202"/>
      <c r="D50" s="85"/>
      <c r="E50" s="1205" t="s">
        <v>34</v>
      </c>
      <c r="F50" s="1205"/>
      <c r="G50" s="1205"/>
      <c r="H50" s="1206"/>
      <c r="I50" s="86">
        <v>1162</v>
      </c>
      <c r="J50" s="87">
        <v>1060</v>
      </c>
      <c r="K50" s="87">
        <v>1035</v>
      </c>
      <c r="L50" s="87">
        <v>970</v>
      </c>
      <c r="M50" s="88">
        <v>918</v>
      </c>
    </row>
    <row r="51" spans="2:13" ht="27.75" customHeight="1">
      <c r="B51" s="1203"/>
      <c r="C51" s="1204"/>
      <c r="D51" s="85"/>
      <c r="E51" s="1205" t="s">
        <v>35</v>
      </c>
      <c r="F51" s="1205"/>
      <c r="G51" s="1205"/>
      <c r="H51" s="1206"/>
      <c r="I51" s="86">
        <v>7227</v>
      </c>
      <c r="J51" s="87">
        <v>6976</v>
      </c>
      <c r="K51" s="87">
        <v>6669</v>
      </c>
      <c r="L51" s="87">
        <v>6473</v>
      </c>
      <c r="M51" s="88">
        <v>6528</v>
      </c>
    </row>
    <row r="52" spans="2:13" ht="27.75" customHeight="1" thickBot="1">
      <c r="B52" s="1207" t="s">
        <v>20</v>
      </c>
      <c r="C52" s="1208"/>
      <c r="D52" s="90"/>
      <c r="E52" s="1209" t="s">
        <v>36</v>
      </c>
      <c r="F52" s="1209"/>
      <c r="G52" s="1209"/>
      <c r="H52" s="1210"/>
      <c r="I52" s="91">
        <v>478</v>
      </c>
      <c r="J52" s="92">
        <v>176</v>
      </c>
      <c r="K52" s="92">
        <v>-166</v>
      </c>
      <c r="L52" s="92">
        <v>-423</v>
      </c>
      <c r="M52" s="93">
        <v>148</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545</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545</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544</v>
      </c>
      <c r="C41" s="246"/>
      <c r="D41" s="246"/>
      <c r="E41" s="246"/>
      <c r="F41" s="246"/>
      <c r="G41" s="246"/>
      <c r="H41" s="246"/>
      <c r="I41" s="246"/>
      <c r="J41" s="246"/>
      <c r="K41" s="246"/>
      <c r="L41" s="246"/>
      <c r="M41" s="246"/>
      <c r="N41" s="246"/>
      <c r="O41" s="246"/>
      <c r="P41" s="247"/>
    </row>
    <row r="42" spans="2:17" ht="13.5">
      <c r="B42" s="248"/>
      <c r="C42" s="244"/>
      <c r="D42" s="244"/>
      <c r="E42" s="244"/>
      <c r="F42" s="244"/>
      <c r="G42" s="353" t="s">
        <v>540</v>
      </c>
      <c r="I42" s="352"/>
      <c r="J42" s="352"/>
      <c r="K42" s="352"/>
      <c r="L42" s="244"/>
      <c r="M42" s="244"/>
      <c r="N42" s="244"/>
      <c r="O42" s="244"/>
    </row>
    <row r="43" spans="2:17" ht="13.5">
      <c r="B43" s="248"/>
      <c r="C43" s="244"/>
      <c r="D43" s="244"/>
      <c r="E43" s="244"/>
      <c r="F43" s="244"/>
      <c r="G43" s="1215"/>
      <c r="H43" s="1216"/>
      <c r="I43" s="1216"/>
      <c r="J43" s="1216"/>
      <c r="K43" s="1216"/>
      <c r="L43" s="1216"/>
      <c r="M43" s="1216"/>
      <c r="N43" s="1216"/>
      <c r="O43" s="1217"/>
    </row>
    <row r="44" spans="2:17" ht="13.5">
      <c r="B44" s="248"/>
      <c r="C44" s="244"/>
      <c r="D44" s="244"/>
      <c r="E44" s="244"/>
      <c r="F44" s="244"/>
      <c r="G44" s="1218"/>
      <c r="H44" s="1219"/>
      <c r="I44" s="1219"/>
      <c r="J44" s="1219"/>
      <c r="K44" s="1219"/>
      <c r="L44" s="1219"/>
      <c r="M44" s="1219"/>
      <c r="N44" s="1219"/>
      <c r="O44" s="1220"/>
    </row>
    <row r="45" spans="2:17" ht="13.5">
      <c r="B45" s="248"/>
      <c r="C45" s="244"/>
      <c r="D45" s="244"/>
      <c r="E45" s="244"/>
      <c r="F45" s="244"/>
      <c r="G45" s="1218"/>
      <c r="H45" s="1219"/>
      <c r="I45" s="1219"/>
      <c r="J45" s="1219"/>
      <c r="K45" s="1219"/>
      <c r="L45" s="1219"/>
      <c r="M45" s="1219"/>
      <c r="N45" s="1219"/>
      <c r="O45" s="1220"/>
    </row>
    <row r="46" spans="2:17" ht="13.5">
      <c r="B46" s="248"/>
      <c r="C46" s="244"/>
      <c r="D46" s="244"/>
      <c r="E46" s="244"/>
      <c r="F46" s="244"/>
      <c r="G46" s="1218"/>
      <c r="H46" s="1219"/>
      <c r="I46" s="1219"/>
      <c r="J46" s="1219"/>
      <c r="K46" s="1219"/>
      <c r="L46" s="1219"/>
      <c r="M46" s="1219"/>
      <c r="N46" s="1219"/>
      <c r="O46" s="1220"/>
    </row>
    <row r="47" spans="2:17" ht="13.5">
      <c r="B47" s="248"/>
      <c r="C47" s="244"/>
      <c r="D47" s="244"/>
      <c r="E47" s="244"/>
      <c r="F47" s="244"/>
      <c r="G47" s="1221"/>
      <c r="H47" s="1222"/>
      <c r="I47" s="1222"/>
      <c r="J47" s="1222"/>
      <c r="K47" s="1222"/>
      <c r="L47" s="1222"/>
      <c r="M47" s="1222"/>
      <c r="N47" s="1222"/>
      <c r="O47" s="1223"/>
    </row>
    <row r="48" spans="2:17" ht="13.5">
      <c r="B48" s="248"/>
      <c r="C48" s="244"/>
      <c r="D48" s="244"/>
      <c r="E48" s="244"/>
      <c r="F48" s="244"/>
      <c r="G48" s="244"/>
      <c r="H48" s="363"/>
      <c r="I48" s="363"/>
      <c r="J48" s="363"/>
    </row>
    <row r="49" spans="1:17" ht="13.5">
      <c r="B49" s="248"/>
      <c r="C49" s="244"/>
      <c r="D49" s="244"/>
      <c r="E49" s="244"/>
      <c r="F49" s="244"/>
      <c r="G49" s="243" t="s">
        <v>543</v>
      </c>
    </row>
    <row r="50" spans="1:17" ht="13.5">
      <c r="B50" s="248"/>
      <c r="C50" s="244"/>
      <c r="D50" s="244"/>
      <c r="E50" s="244"/>
      <c r="F50" s="244"/>
      <c r="G50" s="1224"/>
      <c r="H50" s="1225"/>
      <c r="I50" s="1225"/>
      <c r="J50" s="1226"/>
      <c r="K50" s="345" t="s">
        <v>516</v>
      </c>
      <c r="L50" s="345" t="s">
        <v>517</v>
      </c>
      <c r="M50" s="345" t="s">
        <v>518</v>
      </c>
      <c r="N50" s="345" t="s">
        <v>519</v>
      </c>
      <c r="O50" s="345" t="s">
        <v>520</v>
      </c>
    </row>
    <row r="51" spans="1:17" ht="13.5">
      <c r="B51" s="248"/>
      <c r="C51" s="244"/>
      <c r="D51" s="244"/>
      <c r="E51" s="244"/>
      <c r="F51" s="244"/>
      <c r="G51" s="1227" t="s">
        <v>538</v>
      </c>
      <c r="H51" s="1228"/>
      <c r="I51" s="1233" t="s">
        <v>536</v>
      </c>
      <c r="J51" s="1233"/>
      <c r="K51" s="1235"/>
      <c r="L51" s="1235"/>
      <c r="M51" s="1235"/>
      <c r="N51" s="1235"/>
      <c r="O51" s="1235"/>
    </row>
    <row r="52" spans="1:17" ht="13.5">
      <c r="B52" s="248"/>
      <c r="C52" s="244"/>
      <c r="D52" s="244"/>
      <c r="E52" s="244"/>
      <c r="F52" s="244"/>
      <c r="G52" s="1229"/>
      <c r="H52" s="1230"/>
      <c r="I52" s="1234"/>
      <c r="J52" s="1234"/>
      <c r="K52" s="1236"/>
      <c r="L52" s="1236"/>
      <c r="M52" s="1236"/>
      <c r="N52" s="1236"/>
      <c r="O52" s="1236"/>
    </row>
    <row r="53" spans="1:17" ht="13.5">
      <c r="A53" s="355"/>
      <c r="B53" s="248"/>
      <c r="C53" s="244"/>
      <c r="D53" s="244"/>
      <c r="E53" s="244"/>
      <c r="F53" s="244"/>
      <c r="G53" s="1229"/>
      <c r="H53" s="1230"/>
      <c r="I53" s="1237" t="s">
        <v>542</v>
      </c>
      <c r="J53" s="1237"/>
      <c r="K53" s="1238"/>
      <c r="L53" s="1238"/>
      <c r="M53" s="1238"/>
      <c r="N53" s="1238"/>
      <c r="O53" s="1238"/>
    </row>
    <row r="54" spans="1:17" ht="13.5">
      <c r="A54" s="355"/>
      <c r="B54" s="248"/>
      <c r="C54" s="244"/>
      <c r="D54" s="244"/>
      <c r="E54" s="244"/>
      <c r="F54" s="244"/>
      <c r="G54" s="1231"/>
      <c r="H54" s="1232"/>
      <c r="I54" s="1237"/>
      <c r="J54" s="1237"/>
      <c r="K54" s="1239"/>
      <c r="L54" s="1239"/>
      <c r="M54" s="1239"/>
      <c r="N54" s="1239"/>
      <c r="O54" s="1239"/>
    </row>
    <row r="55" spans="1:17" ht="13.5">
      <c r="A55" s="355"/>
      <c r="B55" s="248"/>
      <c r="C55" s="244"/>
      <c r="D55" s="244"/>
      <c r="E55" s="244"/>
      <c r="F55" s="244"/>
      <c r="G55" s="1240" t="s">
        <v>537</v>
      </c>
      <c r="H55" s="1241"/>
      <c r="I55" s="1237" t="s">
        <v>536</v>
      </c>
      <c r="J55" s="1237"/>
      <c r="K55" s="1235"/>
      <c r="L55" s="1235"/>
      <c r="M55" s="1235"/>
      <c r="N55" s="1235"/>
      <c r="O55" s="1235"/>
    </row>
    <row r="56" spans="1:17" ht="13.5">
      <c r="A56" s="355"/>
      <c r="B56" s="248"/>
      <c r="C56" s="244"/>
      <c r="D56" s="244"/>
      <c r="E56" s="244"/>
      <c r="F56" s="244"/>
      <c r="G56" s="1242"/>
      <c r="H56" s="1243"/>
      <c r="I56" s="1237"/>
      <c r="J56" s="1237"/>
      <c r="K56" s="1236"/>
      <c r="L56" s="1236"/>
      <c r="M56" s="1236"/>
      <c r="N56" s="1236"/>
      <c r="O56" s="1236"/>
    </row>
    <row r="57" spans="1:17" s="355" customFormat="1" ht="13.5">
      <c r="B57" s="356"/>
      <c r="C57" s="352"/>
      <c r="D57" s="352"/>
      <c r="E57" s="352"/>
      <c r="F57" s="352"/>
      <c r="G57" s="1242"/>
      <c r="H57" s="1243"/>
      <c r="I57" s="1246" t="s">
        <v>542</v>
      </c>
      <c r="J57" s="1246"/>
      <c r="K57" s="1238"/>
      <c r="L57" s="1238"/>
      <c r="M57" s="1238"/>
      <c r="N57" s="1238"/>
      <c r="O57" s="1238"/>
      <c r="P57" s="361"/>
      <c r="Q57" s="356"/>
    </row>
    <row r="58" spans="1:17" s="355" customFormat="1" ht="13.5">
      <c r="A58" s="243"/>
      <c r="B58" s="356"/>
      <c r="C58" s="352"/>
      <c r="D58" s="352"/>
      <c r="E58" s="352"/>
      <c r="F58" s="352"/>
      <c r="G58" s="1244"/>
      <c r="H58" s="1245"/>
      <c r="I58" s="1246"/>
      <c r="J58" s="1246"/>
      <c r="K58" s="1239"/>
      <c r="L58" s="1239"/>
      <c r="M58" s="1239"/>
      <c r="N58" s="1239"/>
      <c r="O58" s="1239"/>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541</v>
      </c>
      <c r="C63" s="244"/>
      <c r="D63" s="244"/>
      <c r="E63" s="244"/>
      <c r="F63" s="244"/>
      <c r="G63" s="244"/>
      <c r="H63" s="244"/>
      <c r="I63" s="244"/>
      <c r="J63" s="244"/>
      <c r="K63" s="244"/>
      <c r="L63" s="244"/>
      <c r="M63" s="244"/>
      <c r="N63" s="244"/>
      <c r="O63" s="244"/>
    </row>
    <row r="64" spans="1:17" ht="13.5">
      <c r="B64" s="248"/>
      <c r="C64" s="244"/>
      <c r="D64" s="244"/>
      <c r="E64" s="244"/>
      <c r="F64" s="244"/>
      <c r="G64" s="353" t="s">
        <v>540</v>
      </c>
      <c r="I64" s="352"/>
      <c r="J64" s="352"/>
      <c r="K64" s="352"/>
      <c r="L64" s="244"/>
      <c r="M64" s="244"/>
      <c r="N64" s="244"/>
      <c r="O64" s="244"/>
    </row>
    <row r="65" spans="2:30" ht="13.5">
      <c r="B65" s="248"/>
      <c r="C65" s="244"/>
      <c r="D65" s="244"/>
      <c r="E65" s="244"/>
      <c r="F65" s="244"/>
      <c r="G65" s="1247" t="s">
        <v>546</v>
      </c>
      <c r="H65" s="1216"/>
      <c r="I65" s="1216"/>
      <c r="J65" s="1216"/>
      <c r="K65" s="1216"/>
      <c r="L65" s="1216"/>
      <c r="M65" s="1216"/>
      <c r="N65" s="1216"/>
      <c r="O65" s="1217"/>
    </row>
    <row r="66" spans="2:30" ht="13.5">
      <c r="B66" s="248"/>
      <c r="C66" s="244"/>
      <c r="D66" s="244"/>
      <c r="E66" s="244"/>
      <c r="F66" s="244"/>
      <c r="G66" s="1218"/>
      <c r="H66" s="1219"/>
      <c r="I66" s="1219"/>
      <c r="J66" s="1219"/>
      <c r="K66" s="1219"/>
      <c r="L66" s="1219"/>
      <c r="M66" s="1219"/>
      <c r="N66" s="1219"/>
      <c r="O66" s="1220"/>
    </row>
    <row r="67" spans="2:30" ht="13.5">
      <c r="B67" s="248"/>
      <c r="C67" s="244"/>
      <c r="D67" s="244"/>
      <c r="E67" s="244"/>
      <c r="F67" s="244"/>
      <c r="G67" s="1218"/>
      <c r="H67" s="1219"/>
      <c r="I67" s="1219"/>
      <c r="J67" s="1219"/>
      <c r="K67" s="1219"/>
      <c r="L67" s="1219"/>
      <c r="M67" s="1219"/>
      <c r="N67" s="1219"/>
      <c r="O67" s="1220"/>
    </row>
    <row r="68" spans="2:30" ht="13.5">
      <c r="B68" s="248"/>
      <c r="C68" s="244"/>
      <c r="D68" s="244"/>
      <c r="E68" s="244"/>
      <c r="F68" s="244"/>
      <c r="G68" s="1218"/>
      <c r="H68" s="1219"/>
      <c r="I68" s="1219"/>
      <c r="J68" s="1219"/>
      <c r="K68" s="1219"/>
      <c r="L68" s="1219"/>
      <c r="M68" s="1219"/>
      <c r="N68" s="1219"/>
      <c r="O68" s="1220"/>
    </row>
    <row r="69" spans="2:30" ht="13.5">
      <c r="B69" s="248"/>
      <c r="C69" s="244"/>
      <c r="D69" s="244"/>
      <c r="E69" s="244"/>
      <c r="F69" s="244"/>
      <c r="G69" s="1221"/>
      <c r="H69" s="1222"/>
      <c r="I69" s="1222"/>
      <c r="J69" s="1222"/>
      <c r="K69" s="1222"/>
      <c r="L69" s="1222"/>
      <c r="M69" s="1222"/>
      <c r="N69" s="1222"/>
      <c r="O69" s="1223"/>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539</v>
      </c>
      <c r="I71" s="349"/>
      <c r="J71" s="348"/>
      <c r="K71" s="348"/>
      <c r="L71" s="347"/>
      <c r="M71" s="348"/>
      <c r="N71" s="347"/>
      <c r="O71" s="346"/>
    </row>
    <row r="72" spans="2:30" ht="13.5">
      <c r="B72" s="248"/>
      <c r="C72" s="244"/>
      <c r="D72" s="244"/>
      <c r="E72" s="244"/>
      <c r="F72" s="244"/>
      <c r="G72" s="1224"/>
      <c r="H72" s="1225"/>
      <c r="I72" s="1225"/>
      <c r="J72" s="1226"/>
      <c r="K72" s="345" t="s">
        <v>516</v>
      </c>
      <c r="L72" s="345" t="s">
        <v>517</v>
      </c>
      <c r="M72" s="345" t="s">
        <v>518</v>
      </c>
      <c r="N72" s="345" t="s">
        <v>519</v>
      </c>
      <c r="O72" s="345" t="s">
        <v>520</v>
      </c>
    </row>
    <row r="73" spans="2:30" ht="13.5">
      <c r="B73" s="248"/>
      <c r="C73" s="244"/>
      <c r="D73" s="244"/>
      <c r="E73" s="244"/>
      <c r="F73" s="244"/>
      <c r="G73" s="1227" t="s">
        <v>538</v>
      </c>
      <c r="H73" s="1228"/>
      <c r="I73" s="1233" t="s">
        <v>536</v>
      </c>
      <c r="J73" s="1233"/>
      <c r="K73" s="1248">
        <v>15.1</v>
      </c>
      <c r="L73" s="1248">
        <v>5.4</v>
      </c>
      <c r="M73" s="1236"/>
      <c r="N73" s="1236"/>
      <c r="O73" s="1236">
        <v>4.5</v>
      </c>
      <c r="S73" s="243">
        <v>9.9</v>
      </c>
    </row>
    <row r="74" spans="2:30" ht="13.5">
      <c r="B74" s="248"/>
      <c r="C74" s="244"/>
      <c r="D74" s="244"/>
      <c r="E74" s="244"/>
      <c r="F74" s="244"/>
      <c r="G74" s="1229"/>
      <c r="H74" s="1230"/>
      <c r="I74" s="1234"/>
      <c r="J74" s="1234"/>
      <c r="K74" s="1248"/>
      <c r="L74" s="1248"/>
      <c r="M74" s="1236"/>
      <c r="N74" s="1236"/>
      <c r="O74" s="1236"/>
    </row>
    <row r="75" spans="2:30" ht="13.5">
      <c r="B75" s="248"/>
      <c r="C75" s="244"/>
      <c r="D75" s="244"/>
      <c r="E75" s="244"/>
      <c r="F75" s="244"/>
      <c r="G75" s="1229"/>
      <c r="H75" s="1230"/>
      <c r="I75" s="1237" t="s">
        <v>535</v>
      </c>
      <c r="J75" s="1237"/>
      <c r="K75" s="1249">
        <v>13</v>
      </c>
      <c r="L75" s="1249">
        <v>12.2</v>
      </c>
      <c r="M75" s="1249">
        <v>11.4</v>
      </c>
      <c r="N75" s="1249">
        <v>10.4</v>
      </c>
      <c r="O75" s="1249">
        <v>9.5</v>
      </c>
      <c r="U75" s="243">
        <v>81.2</v>
      </c>
      <c r="W75" s="243">
        <v>87.2</v>
      </c>
      <c r="Y75" s="243">
        <v>99.8</v>
      </c>
      <c r="AA75" s="243">
        <v>109.5</v>
      </c>
      <c r="AC75" s="243">
        <v>115.2</v>
      </c>
    </row>
    <row r="76" spans="2:30" ht="13.5">
      <c r="B76" s="248"/>
      <c r="C76" s="244"/>
      <c r="D76" s="244"/>
      <c r="E76" s="244"/>
      <c r="F76" s="244"/>
      <c r="G76" s="1231"/>
      <c r="H76" s="1232"/>
      <c r="I76" s="1237"/>
      <c r="J76" s="1237"/>
      <c r="K76" s="1239"/>
      <c r="L76" s="1239"/>
      <c r="M76" s="1239"/>
      <c r="N76" s="1239"/>
      <c r="O76" s="1239"/>
    </row>
    <row r="77" spans="2:30" ht="13.5">
      <c r="B77" s="248"/>
      <c r="C77" s="244"/>
      <c r="D77" s="244"/>
      <c r="E77" s="244"/>
      <c r="F77" s="244"/>
      <c r="G77" s="1240" t="s">
        <v>537</v>
      </c>
      <c r="H77" s="1241"/>
      <c r="I77" s="1237" t="s">
        <v>536</v>
      </c>
      <c r="J77" s="1237"/>
      <c r="K77" s="1248">
        <v>20.3</v>
      </c>
      <c r="L77" s="1248">
        <v>5.7</v>
      </c>
      <c r="M77" s="1236">
        <v>0</v>
      </c>
      <c r="N77" s="1236">
        <v>0</v>
      </c>
      <c r="O77" s="1236">
        <v>0</v>
      </c>
      <c r="R77" s="243">
        <v>12.3</v>
      </c>
      <c r="T77" s="243">
        <v>11.1</v>
      </c>
    </row>
    <row r="78" spans="2:30" ht="13.5">
      <c r="B78" s="248"/>
      <c r="C78" s="244"/>
      <c r="D78" s="244"/>
      <c r="E78" s="244"/>
      <c r="F78" s="244"/>
      <c r="G78" s="1242"/>
      <c r="H78" s="1243"/>
      <c r="I78" s="1237"/>
      <c r="J78" s="1237"/>
      <c r="K78" s="1248"/>
      <c r="L78" s="1248"/>
      <c r="M78" s="1236"/>
      <c r="N78" s="1236"/>
      <c r="O78" s="1236"/>
    </row>
    <row r="79" spans="2:30" ht="13.5">
      <c r="B79" s="248"/>
      <c r="C79" s="244"/>
      <c r="D79" s="244"/>
      <c r="E79" s="244"/>
      <c r="F79" s="244"/>
      <c r="G79" s="1242"/>
      <c r="H79" s="1243"/>
      <c r="I79" s="1250" t="s">
        <v>535</v>
      </c>
      <c r="J79" s="1246"/>
      <c r="K79" s="1251">
        <v>12.2</v>
      </c>
      <c r="L79" s="1251">
        <v>10.8</v>
      </c>
      <c r="M79" s="1251">
        <v>9.8000000000000007</v>
      </c>
      <c r="N79" s="1251">
        <v>9.1</v>
      </c>
      <c r="O79" s="1251">
        <v>8.6</v>
      </c>
      <c r="V79" s="243">
        <v>53.5</v>
      </c>
      <c r="X79" s="243">
        <v>48.2</v>
      </c>
      <c r="Z79" s="243">
        <v>34.200000000000003</v>
      </c>
      <c r="AB79" s="243">
        <v>30.3</v>
      </c>
      <c r="AD79" s="243">
        <v>28.9</v>
      </c>
    </row>
    <row r="80" spans="2:30" ht="13.5">
      <c r="B80" s="248"/>
      <c r="C80" s="244"/>
      <c r="D80" s="244"/>
      <c r="E80" s="244"/>
      <c r="F80" s="244"/>
      <c r="G80" s="1244"/>
      <c r="H80" s="1245"/>
      <c r="I80" s="1246"/>
      <c r="J80" s="1246"/>
      <c r="K80" s="1251"/>
      <c r="L80" s="1251"/>
      <c r="M80" s="1251"/>
      <c r="N80" s="1251"/>
      <c r="O80" s="1251"/>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s="243" customFormat="1" ht="13.5" hidden="1" customHeight="1"/>
    <row r="162" s="243" customFormat="1" ht="13.5" hidden="1" customHeight="1"/>
    <row r="163" s="243" customFormat="1" ht="13.5" hidden="1" customHeight="1"/>
    <row r="164" s="243" customFormat="1" ht="13.5" hidden="1" customHeight="1"/>
    <row r="165" s="243" customFormat="1" ht="13.5" hidden="1" customHeight="1"/>
    <row r="166" s="243" customFormat="1" ht="13.5" hidden="1" customHeight="1"/>
    <row r="167" s="243" customFormat="1" ht="13.5" hidden="1" customHeight="1"/>
    <row r="168" s="243" customFormat="1" ht="13.5" hidden="1" customHeight="1"/>
    <row r="169" s="243" customFormat="1" ht="13.5" hidden="1" customHeight="1"/>
    <row r="170" s="243" customFormat="1" ht="13.5" hidden="1" customHeight="1"/>
    <row r="171" s="243" customFormat="1" ht="13.5" hidden="1" customHeight="1"/>
    <row r="172" s="243" customFormat="1" ht="13.5" hidden="1" customHeight="1"/>
    <row r="173" s="243" customFormat="1" ht="13.5" hidden="1" customHeight="1"/>
    <row r="174" s="243" customFormat="1" ht="13.5" hidden="1" customHeight="1"/>
    <row r="175" s="243" customFormat="1" ht="13.5" hidden="1" customHeight="1"/>
    <row r="176" s="243" customFormat="1" ht="13.5" hidden="1" customHeight="1"/>
    <row r="177" s="243" customFormat="1" ht="13.5" hidden="1" customHeight="1"/>
    <row r="178" s="243" customFormat="1" ht="13.5" hidden="1" customHeight="1"/>
    <row r="179" s="243" customFormat="1" ht="13.5" hidden="1" customHeight="1"/>
    <row r="180" s="243" customFormat="1" ht="13.5" hidden="1" customHeight="1"/>
    <row r="181" s="243" customFormat="1" ht="13.5" hidden="1" customHeight="1"/>
    <row r="182" s="243" customFormat="1" ht="13.5" hidden="1" customHeight="1"/>
    <row r="183" s="243" customFormat="1" ht="13.5" hidden="1" customHeight="1"/>
    <row r="184" s="243" customFormat="1" ht="13.5" hidden="1" customHeight="1"/>
    <row r="185" s="243" customFormat="1" ht="13.5" hidden="1" customHeight="1"/>
    <row r="186" s="243" customFormat="1" ht="13.5" hidden="1" customHeight="1"/>
    <row r="187" s="243" customFormat="1" ht="13.5" hidden="1" customHeight="1"/>
    <row r="188" s="243" customFormat="1" ht="13.5" hidden="1" customHeight="1"/>
    <row r="189" s="243" customFormat="1" ht="13.5" hidden="1" customHeight="1"/>
    <row r="190" s="243" customFormat="1" ht="13.5" hidden="1" customHeight="1"/>
    <row r="191" s="243" customFormat="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c r="B36" s="242"/>
      <c r="C36" s="242"/>
      <c r="D36" s="242"/>
      <c r="E36" s="242"/>
      <c r="F36" s="242"/>
      <c r="G36" s="242"/>
      <c r="I36" s="242"/>
      <c r="L36" s="242"/>
      <c r="N36" s="242"/>
      <c r="O36" s="242"/>
      <c r="P36" s="242"/>
      <c r="Q36" s="242"/>
      <c r="R36" s="242"/>
      <c r="S36" s="242"/>
      <c r="T36" s="242"/>
      <c r="U36" s="242"/>
      <c r="V36" s="242"/>
      <c r="W36" s="242"/>
      <c r="X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c r="AB49" s="242"/>
      <c r="AC49" s="242"/>
      <c r="AD49" s="242"/>
      <c r="AE49" s="242"/>
      <c r="AF49" s="242"/>
      <c r="AG49" s="242"/>
      <c r="AH49" s="242"/>
    </row>
    <row r="50" spans="28:34" s="241" customFormat="1">
      <c r="AB50" s="242"/>
      <c r="AC50" s="242"/>
      <c r="AD50" s="242"/>
    </row>
    <row r="51" spans="28:34" s="241" customFormat="1">
      <c r="AB51" s="242"/>
    </row>
    <row r="52" spans="28:34" s="241" customFormat="1">
      <c r="AB52" s="242"/>
      <c r="AC52" s="242"/>
      <c r="AD52" s="242"/>
      <c r="AE52" s="242"/>
      <c r="AF52" s="242"/>
      <c r="AG52" s="242"/>
      <c r="AH52" s="242"/>
    </row>
    <row r="53" spans="28:34" s="241" customFormat="1">
      <c r="AB53" s="242"/>
      <c r="AC53" s="242"/>
      <c r="AD53" s="242"/>
      <c r="AE53" s="242"/>
    </row>
    <row r="54" spans="28:34" s="241" customFormat="1">
      <c r="AB54" s="242"/>
      <c r="AC54" s="242"/>
      <c r="AD54" s="242"/>
      <c r="AE54" s="242"/>
      <c r="AF54" s="242"/>
      <c r="AG54" s="242"/>
    </row>
    <row r="55" spans="28:34" s="241" customFormat="1">
      <c r="AB55" s="242"/>
      <c r="AC55" s="242"/>
      <c r="AD55" s="242"/>
      <c r="AE55" s="242"/>
      <c r="AF55" s="242"/>
      <c r="AG55" s="242"/>
      <c r="AH55" s="242"/>
    </row>
    <row r="56" spans="28:34" s="241" customFormat="1"/>
    <row r="57" spans="28:34" s="241" customFormat="1">
      <c r="AB57" s="242"/>
      <c r="AC57" s="242"/>
      <c r="AD57" s="242"/>
      <c r="AE57" s="242"/>
      <c r="AF57" s="242"/>
      <c r="AG57" s="242"/>
    </row>
    <row r="58" spans="28:34" s="241" customFormat="1">
      <c r="AB58" s="242"/>
      <c r="AC58" s="242"/>
      <c r="AD58" s="242"/>
      <c r="AE58" s="242"/>
      <c r="AF58" s="242"/>
      <c r="AG58" s="242"/>
    </row>
    <row r="59" spans="28:34" s="241" customFormat="1">
      <c r="AB59" s="242"/>
      <c r="AC59" s="242"/>
      <c r="AD59" s="242"/>
      <c r="AE59" s="242"/>
      <c r="AF59" s="242"/>
      <c r="AG59" s="242"/>
      <c r="AH59" s="242"/>
    </row>
    <row r="60" spans="28:34" s="241" customFormat="1">
      <c r="AB60" s="242"/>
      <c r="AC60" s="242"/>
      <c r="AD60" s="242"/>
      <c r="AE60" s="242"/>
      <c r="AF60" s="242"/>
      <c r="AG60" s="242"/>
      <c r="AH60" s="242"/>
    </row>
    <row r="61" spans="28:34" s="241" customFormat="1">
      <c r="AB61" s="242"/>
      <c r="AC61" s="242"/>
      <c r="AD61" s="242"/>
      <c r="AE61" s="242"/>
      <c r="AF61" s="242"/>
      <c r="AG61" s="242"/>
      <c r="AH61" s="242"/>
    </row>
    <row r="62" spans="28:34" s="241" customFormat="1">
      <c r="AB62" s="242"/>
      <c r="AC62" s="242"/>
      <c r="AD62" s="242"/>
      <c r="AE62" s="242"/>
      <c r="AF62" s="242"/>
      <c r="AG62" s="242"/>
      <c r="AH62" s="242"/>
    </row>
    <row r="63" spans="28:34" s="241" customFormat="1">
      <c r="AB63" s="242"/>
      <c r="AC63" s="242"/>
      <c r="AD63" s="242"/>
      <c r="AE63" s="242"/>
      <c r="AF63" s="242"/>
      <c r="AG63" s="242"/>
    </row>
    <row r="64" spans="28:34" s="241" customFormat="1">
      <c r="AB64" s="242"/>
      <c r="AC64" s="242"/>
      <c r="AD64" s="242"/>
      <c r="AE64" s="242"/>
      <c r="AF64" s="242"/>
    </row>
    <row r="65" spans="28:34" s="241" customFormat="1">
      <c r="AB65" s="242"/>
      <c r="AC65" s="242"/>
      <c r="AD65" s="242"/>
      <c r="AE65" s="242"/>
      <c r="AF65" s="242"/>
      <c r="AG65" s="242"/>
      <c r="AH65" s="242"/>
    </row>
    <row r="66" spans="28:34" s="241" customFormat="1">
      <c r="AB66" s="242"/>
      <c r="AC66" s="242"/>
      <c r="AD66" s="242"/>
      <c r="AE66" s="242"/>
      <c r="AF66" s="242"/>
      <c r="AG66" s="242"/>
      <c r="AH66" s="242"/>
    </row>
    <row r="67" spans="28:34" s="241" customFormat="1">
      <c r="AB67" s="242"/>
      <c r="AC67" s="242"/>
      <c r="AD67" s="242"/>
      <c r="AE67" s="242"/>
      <c r="AF67" s="242"/>
      <c r="AG67" s="242"/>
      <c r="AH67" s="242"/>
    </row>
    <row r="68" spans="28:34" s="241" customFormat="1"/>
    <row r="69" spans="28:34" s="241" customFormat="1">
      <c r="AB69" s="242"/>
      <c r="AC69" s="242"/>
      <c r="AD69" s="242"/>
      <c r="AE69" s="242"/>
    </row>
    <row r="70" spans="28:34" s="241" customFormat="1">
      <c r="AB70" s="242"/>
      <c r="AC70" s="242"/>
      <c r="AD70" s="242"/>
      <c r="AE70" s="242"/>
      <c r="AF70" s="242"/>
      <c r="AG70" s="242"/>
      <c r="AH70" s="242"/>
    </row>
    <row r="71" spans="28:34" s="241" customFormat="1">
      <c r="AB71" s="242"/>
      <c r="AC71" s="242"/>
      <c r="AD71" s="242"/>
      <c r="AE71" s="242"/>
      <c r="AF71" s="242"/>
      <c r="AG71" s="242"/>
      <c r="AH71" s="242"/>
    </row>
    <row r="72" spans="28:34" s="241" customFormat="1">
      <c r="AB72" s="242"/>
      <c r="AC72" s="242"/>
      <c r="AD72" s="242"/>
      <c r="AE72" s="242"/>
      <c r="AF72" s="242"/>
      <c r="AG72" s="242"/>
      <c r="AH72" s="242"/>
    </row>
    <row r="73" spans="28:34" s="241" customFormat="1">
      <c r="AB73" s="242"/>
      <c r="AC73" s="242"/>
      <c r="AD73" s="242"/>
      <c r="AE73" s="242"/>
      <c r="AF73" s="242"/>
      <c r="AG73" s="242"/>
      <c r="AH73" s="242"/>
    </row>
    <row r="74" spans="28:34" s="241" customFormat="1">
      <c r="AB74" s="242"/>
      <c r="AC74" s="242"/>
      <c r="AD74" s="242"/>
      <c r="AE74" s="242"/>
      <c r="AF74" s="242"/>
      <c r="AG74" s="242"/>
      <c r="AH74" s="242"/>
    </row>
    <row r="75" spans="28:34" s="241" customFormat="1">
      <c r="AB75" s="242"/>
      <c r="AC75" s="242"/>
      <c r="AD75" s="242"/>
      <c r="AE75" s="242"/>
      <c r="AF75" s="242"/>
      <c r="AG75" s="242"/>
    </row>
    <row r="76" spans="28:34" s="241" customFormat="1">
      <c r="AB76" s="242"/>
      <c r="AC76" s="242"/>
      <c r="AD76" s="242"/>
      <c r="AE76" s="242"/>
    </row>
    <row r="77" spans="28:34" s="241" customFormat="1">
      <c r="AB77" s="242"/>
      <c r="AC77" s="242"/>
      <c r="AD77" s="242"/>
      <c r="AE77" s="242"/>
      <c r="AF77" s="242"/>
    </row>
    <row r="78" spans="28:34" s="241" customFormat="1">
      <c r="AB78" s="242"/>
      <c r="AC78" s="242"/>
      <c r="AD78" s="242"/>
      <c r="AE78" s="242"/>
      <c r="AF78" s="242"/>
      <c r="AG78" s="242"/>
      <c r="AH78" s="242"/>
    </row>
    <row r="79" spans="28:34" s="241" customFormat="1">
      <c r="AB79" s="242"/>
      <c r="AC79" s="242"/>
      <c r="AD79" s="242"/>
      <c r="AE79" s="242"/>
      <c r="AF79" s="242"/>
      <c r="AG79" s="242"/>
      <c r="AH79" s="242"/>
    </row>
    <row r="80" spans="28:34" s="241" customFormat="1">
      <c r="AB80" s="242"/>
      <c r="AC80" s="242"/>
      <c r="AD80" s="242"/>
      <c r="AE80" s="242"/>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customHeight="1">
      <c r="AH117" s="242"/>
    </row>
    <row r="118" spans="34:34" s="241" customFormat="1" ht="13.5" customHeight="1">
      <c r="AH118" s="242"/>
    </row>
    <row r="119" spans="34:34" s="241" customFormat="1" ht="13.5" customHeight="1">
      <c r="AH119" s="242"/>
    </row>
    <row r="120" spans="34:34" s="241" customFormat="1" ht="13.5" customHeight="1"/>
    <row r="121" spans="34:34" s="241" customFormat="1" ht="13.5" customHeight="1"/>
    <row r="122" spans="34:34" s="241" customFormat="1" ht="13.5" customHeight="1">
      <c r="AH122" s="242"/>
    </row>
    <row r="123" spans="34:34" s="241" customFormat="1" ht="13.5" customHeight="1">
      <c r="AH123" s="242"/>
    </row>
    <row r="124" spans="34:34" s="241" customFormat="1" ht="13.5" customHeight="1">
      <c r="AH124" s="242"/>
    </row>
    <row r="125" spans="34:34" s="241" customFormat="1" ht="13.5"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ht="13.5" hidden="1" customHeight="1"/>
    <row r="130" s="241" customFormat="1" ht="13.5" hidden="1" customHeight="1"/>
    <row r="131" s="241" customFormat="1" ht="13.5" hidden="1" customHeight="1"/>
    <row r="132" s="241" customFormat="1" ht="13.5" hidden="1" customHeight="1"/>
    <row r="133" s="241" customFormat="1" ht="13.5" hidden="1" customHeight="1"/>
    <row r="134" s="241" customFormat="1" ht="13.5" hidden="1" customHeight="1"/>
    <row r="135" s="241" customFormat="1"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c r="B36" s="242"/>
      <c r="C36" s="242"/>
      <c r="D36" s="242"/>
      <c r="E36" s="242"/>
      <c r="F36" s="242"/>
      <c r="G36" s="242"/>
      <c r="I36" s="242"/>
      <c r="L36" s="242"/>
      <c r="N36" s="242"/>
      <c r="O36" s="242"/>
      <c r="P36" s="242"/>
      <c r="Q36" s="242"/>
      <c r="R36" s="242"/>
      <c r="S36" s="242"/>
      <c r="T36" s="242"/>
      <c r="U36" s="242"/>
      <c r="V36" s="242"/>
      <c r="W36" s="242"/>
      <c r="X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c r="AB49" s="242"/>
      <c r="AC49" s="242"/>
      <c r="AD49" s="242"/>
      <c r="AE49" s="242"/>
      <c r="AF49" s="242"/>
      <c r="AG49" s="242"/>
      <c r="AH49" s="242"/>
    </row>
    <row r="50" spans="28:34" s="241" customFormat="1">
      <c r="AB50" s="242"/>
      <c r="AC50" s="242"/>
      <c r="AD50" s="242"/>
    </row>
    <row r="51" spans="28:34" s="241" customFormat="1">
      <c r="AB51" s="242"/>
    </row>
    <row r="52" spans="28:34" s="241" customFormat="1">
      <c r="AB52" s="242"/>
      <c r="AC52" s="242"/>
      <c r="AD52" s="242"/>
      <c r="AE52" s="242"/>
      <c r="AF52" s="242"/>
      <c r="AG52" s="242"/>
      <c r="AH52" s="242"/>
    </row>
    <row r="53" spans="28:34" s="241" customFormat="1">
      <c r="AB53" s="242"/>
      <c r="AC53" s="242"/>
      <c r="AD53" s="242"/>
      <c r="AE53" s="242"/>
    </row>
    <row r="54" spans="28:34" s="241" customFormat="1">
      <c r="AB54" s="242"/>
      <c r="AC54" s="242"/>
      <c r="AD54" s="242"/>
      <c r="AE54" s="242"/>
      <c r="AF54" s="242"/>
      <c r="AG54" s="242"/>
    </row>
    <row r="55" spans="28:34" s="241" customFormat="1">
      <c r="AB55" s="242"/>
      <c r="AC55" s="242"/>
      <c r="AD55" s="242"/>
      <c r="AE55" s="242"/>
      <c r="AF55" s="242"/>
      <c r="AG55" s="242"/>
      <c r="AH55" s="242"/>
    </row>
    <row r="56" spans="28:34" s="241" customFormat="1"/>
    <row r="57" spans="28:34" s="241" customFormat="1">
      <c r="AB57" s="242"/>
      <c r="AC57" s="242"/>
      <c r="AD57" s="242"/>
      <c r="AE57" s="242"/>
      <c r="AF57" s="242"/>
      <c r="AG57" s="242"/>
    </row>
    <row r="58" spans="28:34" s="241" customFormat="1">
      <c r="AB58" s="242"/>
      <c r="AC58" s="242"/>
      <c r="AD58" s="242"/>
      <c r="AE58" s="242"/>
      <c r="AF58" s="242"/>
      <c r="AG58" s="242"/>
    </row>
    <row r="59" spans="28:34" s="241" customFormat="1">
      <c r="AB59" s="242"/>
      <c r="AC59" s="242"/>
      <c r="AD59" s="242"/>
      <c r="AE59" s="242"/>
      <c r="AF59" s="242"/>
    </row>
    <row r="60" spans="28:34" s="241" customFormat="1">
      <c r="AB60" s="242"/>
      <c r="AC60" s="242"/>
      <c r="AD60" s="242"/>
      <c r="AE60" s="242"/>
      <c r="AF60" s="242"/>
      <c r="AG60" s="242"/>
      <c r="AH60" s="242"/>
    </row>
    <row r="61" spans="28:34" s="241" customFormat="1">
      <c r="AB61" s="242"/>
      <c r="AC61" s="242"/>
      <c r="AD61" s="242"/>
      <c r="AE61" s="242"/>
      <c r="AF61" s="242"/>
      <c r="AG61" s="242"/>
      <c r="AH61" s="242"/>
    </row>
    <row r="62" spans="28:34" s="241" customFormat="1">
      <c r="AB62" s="242"/>
      <c r="AC62" s="242"/>
      <c r="AD62" s="242"/>
      <c r="AE62" s="242"/>
      <c r="AF62" s="242"/>
      <c r="AG62" s="242"/>
      <c r="AH62" s="242"/>
    </row>
    <row r="63" spans="28:34" s="241" customFormat="1">
      <c r="AB63" s="242"/>
      <c r="AC63" s="242"/>
      <c r="AD63" s="242"/>
      <c r="AE63" s="242"/>
      <c r="AF63" s="242"/>
      <c r="AG63" s="242"/>
    </row>
    <row r="64" spans="28:34" s="241" customFormat="1">
      <c r="AB64" s="242"/>
      <c r="AC64" s="242"/>
      <c r="AD64" s="242"/>
      <c r="AE64" s="242"/>
      <c r="AF64" s="242"/>
    </row>
    <row r="65" spans="28:34" s="241" customFormat="1">
      <c r="AB65" s="242"/>
      <c r="AC65" s="242"/>
      <c r="AD65" s="242"/>
      <c r="AE65" s="242"/>
      <c r="AF65" s="242"/>
      <c r="AG65" s="242"/>
      <c r="AH65" s="242"/>
    </row>
    <row r="66" spans="28:34" s="241" customFormat="1">
      <c r="AB66" s="242"/>
      <c r="AC66" s="242"/>
      <c r="AD66" s="242"/>
      <c r="AE66" s="242"/>
      <c r="AF66" s="242"/>
      <c r="AG66" s="242"/>
      <c r="AH66" s="242"/>
    </row>
    <row r="67" spans="28:34" s="241" customFormat="1">
      <c r="AB67" s="242"/>
      <c r="AC67" s="242"/>
      <c r="AD67" s="242"/>
      <c r="AE67" s="242"/>
      <c r="AF67" s="242"/>
      <c r="AG67" s="242"/>
      <c r="AH67" s="242"/>
    </row>
    <row r="68" spans="28:34" s="241" customFormat="1"/>
    <row r="69" spans="28:34" s="241" customFormat="1">
      <c r="AB69" s="242"/>
      <c r="AC69" s="242"/>
      <c r="AD69" s="242"/>
      <c r="AE69" s="242"/>
    </row>
    <row r="70" spans="28:34" s="241" customFormat="1">
      <c r="AB70" s="242"/>
      <c r="AC70" s="242"/>
      <c r="AD70" s="242"/>
      <c r="AE70" s="242"/>
      <c r="AF70" s="242"/>
      <c r="AG70" s="242"/>
      <c r="AH70" s="242"/>
    </row>
    <row r="71" spans="28:34" s="241" customFormat="1">
      <c r="AB71" s="242"/>
      <c r="AC71" s="242"/>
      <c r="AD71" s="242"/>
      <c r="AE71" s="242"/>
      <c r="AF71" s="242"/>
      <c r="AG71" s="242"/>
      <c r="AH71" s="242"/>
    </row>
    <row r="72" spans="28:34" s="241" customFormat="1">
      <c r="AB72" s="242"/>
      <c r="AC72" s="242"/>
      <c r="AD72" s="242"/>
      <c r="AE72" s="242"/>
      <c r="AF72" s="242"/>
      <c r="AG72" s="242"/>
      <c r="AH72" s="242"/>
    </row>
    <row r="73" spans="28:34" s="241" customFormat="1">
      <c r="AB73" s="242"/>
      <c r="AC73" s="242"/>
      <c r="AD73" s="242"/>
      <c r="AE73" s="242"/>
      <c r="AF73" s="242"/>
      <c r="AG73" s="242"/>
      <c r="AH73" s="242"/>
    </row>
    <row r="74" spans="28:34" s="241" customFormat="1">
      <c r="AB74" s="242"/>
      <c r="AC74" s="242"/>
      <c r="AD74" s="242"/>
      <c r="AE74" s="242"/>
      <c r="AF74" s="242"/>
      <c r="AG74" s="242"/>
      <c r="AH74" s="242"/>
    </row>
    <row r="75" spans="28:34" s="241" customFormat="1">
      <c r="AB75" s="242"/>
      <c r="AC75" s="242"/>
      <c r="AD75" s="242"/>
      <c r="AE75" s="242"/>
      <c r="AF75" s="242"/>
      <c r="AG75" s="242"/>
    </row>
    <row r="76" spans="28:34" s="241" customFormat="1">
      <c r="AB76" s="242"/>
      <c r="AC76" s="242"/>
      <c r="AD76" s="242"/>
      <c r="AE76" s="242"/>
    </row>
    <row r="77" spans="28:34" s="241" customFormat="1">
      <c r="AB77" s="242"/>
      <c r="AC77" s="242"/>
      <c r="AD77" s="242"/>
      <c r="AE77" s="242"/>
      <c r="AF77" s="242"/>
    </row>
    <row r="78" spans="28:34" s="241" customFormat="1">
      <c r="AB78" s="242"/>
      <c r="AC78" s="242"/>
      <c r="AD78" s="242"/>
      <c r="AE78" s="242"/>
      <c r="AF78" s="242"/>
      <c r="AG78" s="242"/>
      <c r="AH78" s="242"/>
    </row>
    <row r="79" spans="28:34" s="241" customFormat="1">
      <c r="AB79" s="242"/>
      <c r="AC79" s="242"/>
      <c r="AD79" s="242"/>
      <c r="AE79" s="242"/>
      <c r="AF79" s="242"/>
      <c r="AG79" s="242"/>
      <c r="AH79" s="242"/>
    </row>
    <row r="80" spans="28:34" s="241" customFormat="1">
      <c r="AB80" s="242"/>
      <c r="AC80" s="242"/>
      <c r="AD80" s="242"/>
      <c r="AE80" s="242"/>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customHeight="1">
      <c r="AH117" s="242"/>
    </row>
    <row r="118" spans="34:34" s="241" customFormat="1" ht="13.5" customHeight="1">
      <c r="AH118" s="242"/>
    </row>
    <row r="119" spans="34:34" s="241" customFormat="1" ht="13.5" customHeight="1">
      <c r="AH119" s="242"/>
    </row>
    <row r="120" spans="34:34" s="241" customFormat="1" ht="13.5" customHeight="1"/>
    <row r="121" spans="34:34" s="241" customFormat="1" ht="13.5" customHeight="1"/>
    <row r="122" spans="34:34" s="241" customFormat="1" ht="13.5" customHeight="1">
      <c r="AH122" s="242"/>
    </row>
    <row r="123" spans="34:34" s="241" customFormat="1" ht="13.5" customHeight="1">
      <c r="AH123" s="242"/>
    </row>
    <row r="124" spans="34:34" s="241" customFormat="1" ht="13.5" customHeight="1">
      <c r="AH124" s="242"/>
    </row>
    <row r="125" spans="34:34" s="241" customFormat="1" ht="13.5"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ht="13.5" hidden="1" customHeight="1"/>
    <row r="130" s="241" customFormat="1" ht="13.5" hidden="1" customHeight="1"/>
    <row r="131" s="241" customFormat="1" ht="13.5" hidden="1" customHeight="1"/>
    <row r="132" s="241" customFormat="1" ht="13.5" hidden="1" customHeight="1"/>
    <row r="133" s="241" customFormat="1" ht="13.5" hidden="1" customHeight="1"/>
    <row r="134" s="241" customFormat="1" ht="13.5" hidden="1" customHeight="1"/>
    <row r="135" s="241" customFormat="1"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515</v>
      </c>
      <c r="G2" s="111"/>
      <c r="H2" s="112"/>
    </row>
    <row r="3" spans="1:8">
      <c r="A3" s="108" t="s">
        <v>508</v>
      </c>
      <c r="B3" s="113"/>
      <c r="C3" s="114"/>
      <c r="D3" s="115">
        <v>50177</v>
      </c>
      <c r="E3" s="116"/>
      <c r="F3" s="117">
        <v>146140</v>
      </c>
      <c r="G3" s="118"/>
      <c r="H3" s="119"/>
    </row>
    <row r="4" spans="1:8">
      <c r="A4" s="120"/>
      <c r="B4" s="121"/>
      <c r="C4" s="122"/>
      <c r="D4" s="123">
        <v>25685</v>
      </c>
      <c r="E4" s="124"/>
      <c r="F4" s="125">
        <v>75451</v>
      </c>
      <c r="G4" s="126"/>
      <c r="H4" s="127"/>
    </row>
    <row r="5" spans="1:8">
      <c r="A5" s="108" t="s">
        <v>510</v>
      </c>
      <c r="B5" s="113"/>
      <c r="C5" s="114"/>
      <c r="D5" s="115">
        <v>119237</v>
      </c>
      <c r="E5" s="116"/>
      <c r="F5" s="117">
        <v>146641</v>
      </c>
      <c r="G5" s="118"/>
      <c r="H5" s="119"/>
    </row>
    <row r="6" spans="1:8">
      <c r="A6" s="120"/>
      <c r="B6" s="121"/>
      <c r="C6" s="122"/>
      <c r="D6" s="123">
        <v>33997</v>
      </c>
      <c r="E6" s="124"/>
      <c r="F6" s="125">
        <v>68142</v>
      </c>
      <c r="G6" s="126"/>
      <c r="H6" s="127"/>
    </row>
    <row r="7" spans="1:8">
      <c r="A7" s="108" t="s">
        <v>511</v>
      </c>
      <c r="B7" s="113"/>
      <c r="C7" s="114"/>
      <c r="D7" s="115">
        <v>95507</v>
      </c>
      <c r="E7" s="116"/>
      <c r="F7" s="117">
        <v>174587</v>
      </c>
      <c r="G7" s="118"/>
      <c r="H7" s="119"/>
    </row>
    <row r="8" spans="1:8">
      <c r="A8" s="120"/>
      <c r="B8" s="121"/>
      <c r="C8" s="122"/>
      <c r="D8" s="123">
        <v>77699</v>
      </c>
      <c r="E8" s="124"/>
      <c r="F8" s="125">
        <v>79695</v>
      </c>
      <c r="G8" s="126"/>
      <c r="H8" s="127"/>
    </row>
    <row r="9" spans="1:8">
      <c r="A9" s="108" t="s">
        <v>512</v>
      </c>
      <c r="B9" s="113"/>
      <c r="C9" s="114"/>
      <c r="D9" s="115">
        <v>85597</v>
      </c>
      <c r="E9" s="116"/>
      <c r="F9" s="117">
        <v>175675</v>
      </c>
      <c r="G9" s="118"/>
      <c r="H9" s="119"/>
    </row>
    <row r="10" spans="1:8">
      <c r="A10" s="120"/>
      <c r="B10" s="121"/>
      <c r="C10" s="122"/>
      <c r="D10" s="123">
        <v>51346</v>
      </c>
      <c r="E10" s="124"/>
      <c r="F10" s="125">
        <v>87698</v>
      </c>
      <c r="G10" s="126"/>
      <c r="H10" s="127"/>
    </row>
    <row r="11" spans="1:8">
      <c r="A11" s="108" t="s">
        <v>513</v>
      </c>
      <c r="B11" s="113"/>
      <c r="C11" s="114"/>
      <c r="D11" s="115">
        <v>83396</v>
      </c>
      <c r="E11" s="116"/>
      <c r="F11" s="117">
        <v>162193</v>
      </c>
      <c r="G11" s="118"/>
      <c r="H11" s="119"/>
    </row>
    <row r="12" spans="1:8">
      <c r="A12" s="120"/>
      <c r="B12" s="121"/>
      <c r="C12" s="128"/>
      <c r="D12" s="123">
        <v>15634</v>
      </c>
      <c r="E12" s="124"/>
      <c r="F12" s="125">
        <v>79985</v>
      </c>
      <c r="G12" s="126"/>
      <c r="H12" s="127"/>
    </row>
    <row r="13" spans="1:8">
      <c r="A13" s="108"/>
      <c r="B13" s="113"/>
      <c r="C13" s="129"/>
      <c r="D13" s="130">
        <v>86783</v>
      </c>
      <c r="E13" s="131"/>
      <c r="F13" s="132">
        <v>161047</v>
      </c>
      <c r="G13" s="133"/>
      <c r="H13" s="119"/>
    </row>
    <row r="14" spans="1:8">
      <c r="A14" s="120"/>
      <c r="B14" s="121"/>
      <c r="C14" s="122"/>
      <c r="D14" s="123">
        <v>40872</v>
      </c>
      <c r="E14" s="124"/>
      <c r="F14" s="125">
        <v>78194</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3.81</v>
      </c>
      <c r="C19" s="134">
        <f>ROUND(VALUE(SUBSTITUTE(実質収支比率等に係る経年分析!G$48,"▲","-")),2)</f>
        <v>2.58</v>
      </c>
      <c r="D19" s="134">
        <f>ROUND(VALUE(SUBSTITUTE(実質収支比率等に係る経年分析!H$48,"▲","-")),2)</f>
        <v>5.19</v>
      </c>
      <c r="E19" s="134">
        <f>ROUND(VALUE(SUBSTITUTE(実質収支比率等に係る経年分析!I$48,"▲","-")),2)</f>
        <v>1.87</v>
      </c>
      <c r="F19" s="134">
        <f>ROUND(VALUE(SUBSTITUTE(実質収支比率等に係る経年分析!J$48,"▲","-")),2)</f>
        <v>9.59</v>
      </c>
    </row>
    <row r="20" spans="1:11">
      <c r="A20" s="134" t="s">
        <v>41</v>
      </c>
      <c r="B20" s="134">
        <f>ROUND(VALUE(SUBSTITUTE(実質収支比率等に係る経年分析!F$47,"▲","-")),2)</f>
        <v>25.57</v>
      </c>
      <c r="C20" s="134">
        <f>ROUND(VALUE(SUBSTITUTE(実質収支比率等に係る経年分析!G$47,"▲","-")),2)</f>
        <v>31.28</v>
      </c>
      <c r="D20" s="134">
        <f>ROUND(VALUE(SUBSTITUTE(実質収支比率等に係る経年分析!H$47,"▲","-")),2)</f>
        <v>32.549999999999997</v>
      </c>
      <c r="E20" s="134">
        <f>ROUND(VALUE(SUBSTITUTE(実質収支比率等に係る経年分析!I$47,"▲","-")),2)</f>
        <v>36.090000000000003</v>
      </c>
      <c r="F20" s="134">
        <f>ROUND(VALUE(SUBSTITUTE(実質収支比率等に係る経年分析!J$47,"▲","-")),2)</f>
        <v>36.89</v>
      </c>
    </row>
    <row r="21" spans="1:11">
      <c r="A21" s="134" t="s">
        <v>42</v>
      </c>
      <c r="B21" s="134">
        <f>IF(ISNUMBER(VALUE(SUBSTITUTE(実質収支比率等に係る経年分析!F$49,"▲","-"))),ROUND(VALUE(SUBSTITUTE(実質収支比率等に係る経年分析!F$49,"▲","-")),2),NA())</f>
        <v>1.19</v>
      </c>
      <c r="C21" s="134">
        <f>IF(ISNUMBER(VALUE(SUBSTITUTE(実質収支比率等に係る経年分析!G$49,"▲","-"))),ROUND(VALUE(SUBSTITUTE(実質収支比率等に係る経年分析!G$49,"▲","-")),2),NA())</f>
        <v>5.01</v>
      </c>
      <c r="D21" s="134">
        <f>IF(ISNUMBER(VALUE(SUBSTITUTE(実質収支比率等に係る経年分析!H$49,"▲","-"))),ROUND(VALUE(SUBSTITUTE(実質収支比率等に係る経年分析!H$49,"▲","-")),2),NA())</f>
        <v>3.93</v>
      </c>
      <c r="E21" s="134">
        <f>IF(ISNUMBER(VALUE(SUBSTITUTE(実質収支比率等に係る経年分析!I$49,"▲","-"))),ROUND(VALUE(SUBSTITUTE(実質収支比率等に係る経年分析!I$49,"▲","-")),2),NA())</f>
        <v>-2.81</v>
      </c>
      <c r="F21" s="134">
        <f>IF(ISNUMBER(VALUE(SUBSTITUTE(実質収支比率等に係る経年分析!J$49,"▲","-"))),ROUND(VALUE(SUBSTITUTE(実質収支比率等に係る経年分析!J$49,"▲","-")),2),NA())</f>
        <v>8.67</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港湾上屋事業特別会計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8.69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9.59</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912</v>
      </c>
      <c r="E42" s="136"/>
      <c r="F42" s="136"/>
      <c r="G42" s="136">
        <f>'実質公債費比率（分子）の構造'!L$52</f>
        <v>864</v>
      </c>
      <c r="H42" s="136"/>
      <c r="I42" s="136"/>
      <c r="J42" s="136">
        <f>'実質公債費比率（分子）の構造'!M$52</f>
        <v>911</v>
      </c>
      <c r="K42" s="136"/>
      <c r="L42" s="136"/>
      <c r="M42" s="136">
        <f>'実質公債費比率（分子）の構造'!N$52</f>
        <v>911</v>
      </c>
      <c r="N42" s="136"/>
      <c r="O42" s="136"/>
      <c r="P42" s="136">
        <f>'実質公債費比率（分子）の構造'!O$52</f>
        <v>820</v>
      </c>
    </row>
    <row r="43" spans="1:16">
      <c r="A43" s="136" t="s">
        <v>50</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51</v>
      </c>
      <c r="B44" s="136">
        <f>'実質公債費比率（分子）の構造'!K$50</f>
        <v>2</v>
      </c>
      <c r="C44" s="136"/>
      <c r="D44" s="136"/>
      <c r="E44" s="136">
        <f>'実質公債費比率（分子）の構造'!L$50</f>
        <v>4</v>
      </c>
      <c r="F44" s="136"/>
      <c r="G44" s="136"/>
      <c r="H44" s="136">
        <f>'実質公債費比率（分子）の構造'!M$50</f>
        <v>5</v>
      </c>
      <c r="I44" s="136"/>
      <c r="J44" s="136"/>
      <c r="K44" s="136">
        <f>'実質公債費比率（分子）の構造'!N$50</f>
        <v>7</v>
      </c>
      <c r="L44" s="136"/>
      <c r="M44" s="136"/>
      <c r="N44" s="136">
        <f>'実質公債費比率（分子）の構造'!O$50</f>
        <v>7</v>
      </c>
      <c r="O44" s="136"/>
      <c r="P44" s="136"/>
    </row>
    <row r="45" spans="1:16">
      <c r="A45" s="136" t="s">
        <v>52</v>
      </c>
      <c r="B45" s="136">
        <f>'実質公債費比率（分子）の構造'!K$49</f>
        <v>143</v>
      </c>
      <c r="C45" s="136"/>
      <c r="D45" s="136"/>
      <c r="E45" s="136">
        <f>'実質公債費比率（分子）の構造'!L$49</f>
        <v>135</v>
      </c>
      <c r="F45" s="136"/>
      <c r="G45" s="136"/>
      <c r="H45" s="136">
        <f>'実質公債費比率（分子）の構造'!M$49</f>
        <v>125</v>
      </c>
      <c r="I45" s="136"/>
      <c r="J45" s="136"/>
      <c r="K45" s="136">
        <f>'実質公債費比率（分子）の構造'!N$49</f>
        <v>130</v>
      </c>
      <c r="L45" s="136"/>
      <c r="M45" s="136"/>
      <c r="N45" s="136">
        <f>'実質公債費比率（分子）の構造'!O$49</f>
        <v>130</v>
      </c>
      <c r="O45" s="136"/>
      <c r="P45" s="136"/>
    </row>
    <row r="46" spans="1:16">
      <c r="A46" s="136" t="s">
        <v>53</v>
      </c>
      <c r="B46" s="136">
        <f>'実質公債費比率（分子）の構造'!K$48</f>
        <v>282</v>
      </c>
      <c r="C46" s="136"/>
      <c r="D46" s="136"/>
      <c r="E46" s="136">
        <f>'実質公債費比率（分子）の構造'!L$48</f>
        <v>283</v>
      </c>
      <c r="F46" s="136"/>
      <c r="G46" s="136"/>
      <c r="H46" s="136">
        <f>'実質公債費比率（分子）の構造'!M$48</f>
        <v>318</v>
      </c>
      <c r="I46" s="136"/>
      <c r="J46" s="136"/>
      <c r="K46" s="136">
        <f>'実質公債費比率（分子）の構造'!N$48</f>
        <v>301</v>
      </c>
      <c r="L46" s="136"/>
      <c r="M46" s="136"/>
      <c r="N46" s="136">
        <f>'実質公債費比率（分子）の構造'!O$48</f>
        <v>281</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882</v>
      </c>
      <c r="C49" s="136"/>
      <c r="D49" s="136"/>
      <c r="E49" s="136">
        <f>'実質公債費比率（分子）の構造'!L$45</f>
        <v>818</v>
      </c>
      <c r="F49" s="136"/>
      <c r="G49" s="136"/>
      <c r="H49" s="136">
        <f>'実質公債費比率（分子）の構造'!M$45</f>
        <v>791</v>
      </c>
      <c r="I49" s="136"/>
      <c r="J49" s="136"/>
      <c r="K49" s="136">
        <f>'実質公債費比率（分子）の構造'!N$45</f>
        <v>772</v>
      </c>
      <c r="L49" s="136"/>
      <c r="M49" s="136"/>
      <c r="N49" s="136">
        <f>'実質公債費比率（分子）の構造'!O$45</f>
        <v>687</v>
      </c>
      <c r="O49" s="136"/>
      <c r="P49" s="136"/>
    </row>
    <row r="50" spans="1:16">
      <c r="A50" s="136" t="s">
        <v>56</v>
      </c>
      <c r="B50" s="136" t="e">
        <f>NA()</f>
        <v>#N/A</v>
      </c>
      <c r="C50" s="136">
        <f>IF(ISNUMBER('実質公債費比率（分子）の構造'!K$53),'実質公債費比率（分子）の構造'!K$53,NA())</f>
        <v>397</v>
      </c>
      <c r="D50" s="136" t="e">
        <f>NA()</f>
        <v>#N/A</v>
      </c>
      <c r="E50" s="136" t="e">
        <f>NA()</f>
        <v>#N/A</v>
      </c>
      <c r="F50" s="136">
        <f>IF(ISNUMBER('実質公債費比率（分子）の構造'!L$53),'実質公債費比率（分子）の構造'!L$53,NA())</f>
        <v>376</v>
      </c>
      <c r="G50" s="136" t="e">
        <f>NA()</f>
        <v>#N/A</v>
      </c>
      <c r="H50" s="136" t="e">
        <f>NA()</f>
        <v>#N/A</v>
      </c>
      <c r="I50" s="136">
        <f>IF(ISNUMBER('実質公債費比率（分子）の構造'!M$53),'実質公債費比率（分子）の構造'!M$53,NA())</f>
        <v>328</v>
      </c>
      <c r="J50" s="136" t="e">
        <f>NA()</f>
        <v>#N/A</v>
      </c>
      <c r="K50" s="136" t="e">
        <f>NA()</f>
        <v>#N/A</v>
      </c>
      <c r="L50" s="136">
        <f>IF(ISNUMBER('実質公債費比率（分子）の構造'!N$53),'実質公債費比率（分子）の構造'!N$53,NA())</f>
        <v>299</v>
      </c>
      <c r="M50" s="136" t="e">
        <f>NA()</f>
        <v>#N/A</v>
      </c>
      <c r="N50" s="136" t="e">
        <f>NA()</f>
        <v>#N/A</v>
      </c>
      <c r="O50" s="136">
        <f>IF(ISNUMBER('実質公債費比率（分子）の構造'!O$53),'実質公債費比率（分子）の構造'!O$53,NA())</f>
        <v>285</v>
      </c>
      <c r="P50" s="136" t="e">
        <f>NA()</f>
        <v>#N/A</v>
      </c>
    </row>
    <row r="53" spans="1:16">
      <c r="A53" s="104" t="s">
        <v>57</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7227</v>
      </c>
      <c r="E56" s="135"/>
      <c r="F56" s="135"/>
      <c r="G56" s="135">
        <f>'将来負担比率（分子）の構造'!J$51</f>
        <v>6976</v>
      </c>
      <c r="H56" s="135"/>
      <c r="I56" s="135"/>
      <c r="J56" s="135">
        <f>'将来負担比率（分子）の構造'!K$51</f>
        <v>6669</v>
      </c>
      <c r="K56" s="135"/>
      <c r="L56" s="135"/>
      <c r="M56" s="135">
        <f>'将来負担比率（分子）の構造'!L$51</f>
        <v>6473</v>
      </c>
      <c r="N56" s="135"/>
      <c r="O56" s="135"/>
      <c r="P56" s="135">
        <f>'将来負担比率（分子）の構造'!M$51</f>
        <v>6528</v>
      </c>
    </row>
    <row r="57" spans="1:16">
      <c r="A57" s="135" t="s">
        <v>34</v>
      </c>
      <c r="B57" s="135"/>
      <c r="C57" s="135"/>
      <c r="D57" s="135">
        <f>'将来負担比率（分子）の構造'!I$50</f>
        <v>1162</v>
      </c>
      <c r="E57" s="135"/>
      <c r="F57" s="135"/>
      <c r="G57" s="135">
        <f>'将来負担比率（分子）の構造'!J$50</f>
        <v>1060</v>
      </c>
      <c r="H57" s="135"/>
      <c r="I57" s="135"/>
      <c r="J57" s="135">
        <f>'将来負担比率（分子）の構造'!K$50</f>
        <v>1035</v>
      </c>
      <c r="K57" s="135"/>
      <c r="L57" s="135"/>
      <c r="M57" s="135">
        <f>'将来負担比率（分子）の構造'!L$50</f>
        <v>970</v>
      </c>
      <c r="N57" s="135"/>
      <c r="O57" s="135"/>
      <c r="P57" s="135">
        <f>'将来負担比率（分子）の構造'!M$50</f>
        <v>918</v>
      </c>
    </row>
    <row r="58" spans="1:16">
      <c r="A58" s="135" t="s">
        <v>33</v>
      </c>
      <c r="B58" s="135"/>
      <c r="C58" s="135"/>
      <c r="D58" s="135">
        <f>'将来負担比率（分子）の構造'!I$49</f>
        <v>3134</v>
      </c>
      <c r="E58" s="135"/>
      <c r="F58" s="135"/>
      <c r="G58" s="135">
        <f>'将来負担比率（分子）の構造'!J$49</f>
        <v>3294</v>
      </c>
      <c r="H58" s="135"/>
      <c r="I58" s="135"/>
      <c r="J58" s="135">
        <f>'将来負担比率（分子）の構造'!K$49</f>
        <v>3358</v>
      </c>
      <c r="K58" s="135"/>
      <c r="L58" s="135"/>
      <c r="M58" s="135">
        <f>'将来負担比率（分子）の構造'!L$49</f>
        <v>3403</v>
      </c>
      <c r="N58" s="135"/>
      <c r="O58" s="135"/>
      <c r="P58" s="135">
        <f>'将来負担比率（分子）の構造'!M$49</f>
        <v>3432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1841</v>
      </c>
      <c r="C62" s="135"/>
      <c r="D62" s="135"/>
      <c r="E62" s="135">
        <f>'将来負担比率（分子）の構造'!J$45</f>
        <v>1842</v>
      </c>
      <c r="F62" s="135"/>
      <c r="G62" s="135"/>
      <c r="H62" s="135">
        <f>'将来負担比率（分子）の構造'!K$45</f>
        <v>1785</v>
      </c>
      <c r="I62" s="135"/>
      <c r="J62" s="135"/>
      <c r="K62" s="135">
        <f>'将来負担比率（分子）の構造'!L$45</f>
        <v>1688</v>
      </c>
      <c r="L62" s="135"/>
      <c r="M62" s="135"/>
      <c r="N62" s="135">
        <f>'将来負担比率（分子）の構造'!M$45</f>
        <v>1639</v>
      </c>
      <c r="O62" s="135"/>
      <c r="P62" s="135"/>
    </row>
    <row r="63" spans="1:16">
      <c r="A63" s="135" t="s">
        <v>27</v>
      </c>
      <c r="B63" s="135">
        <f>'将来負担比率（分子）の構造'!I$44</f>
        <v>707</v>
      </c>
      <c r="C63" s="135"/>
      <c r="D63" s="135"/>
      <c r="E63" s="135">
        <f>'将来負担比率（分子）の構造'!J$44</f>
        <v>618</v>
      </c>
      <c r="F63" s="135"/>
      <c r="G63" s="135"/>
      <c r="H63" s="135">
        <f>'将来負担比率（分子）の構造'!K$44</f>
        <v>523</v>
      </c>
      <c r="I63" s="135"/>
      <c r="J63" s="135"/>
      <c r="K63" s="135">
        <f>'将来負担比率（分子）の構造'!L$44</f>
        <v>396</v>
      </c>
      <c r="L63" s="135"/>
      <c r="M63" s="135"/>
      <c r="N63" s="135">
        <f>'将来負担比率（分子）の構造'!M$44</f>
        <v>282</v>
      </c>
      <c r="O63" s="135"/>
      <c r="P63" s="135"/>
    </row>
    <row r="64" spans="1:16">
      <c r="A64" s="135" t="s">
        <v>26</v>
      </c>
      <c r="B64" s="135">
        <f>'将来負担比率（分子）の構造'!I$43</f>
        <v>2918</v>
      </c>
      <c r="C64" s="135"/>
      <c r="D64" s="135"/>
      <c r="E64" s="135">
        <f>'将来負担比率（分子）の構造'!J$43</f>
        <v>2771</v>
      </c>
      <c r="F64" s="135"/>
      <c r="G64" s="135"/>
      <c r="H64" s="135">
        <f>'将来負担比率（分子）の構造'!K$43</f>
        <v>2518</v>
      </c>
      <c r="I64" s="135"/>
      <c r="J64" s="135"/>
      <c r="K64" s="135">
        <f>'将来負担比率（分子）の構造'!L$43</f>
        <v>2336</v>
      </c>
      <c r="L64" s="135"/>
      <c r="M64" s="135"/>
      <c r="N64" s="135">
        <f>'将来負担比率（分子）の構造'!M$43</f>
        <v>3004</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6534</v>
      </c>
      <c r="C66" s="135"/>
      <c r="D66" s="135"/>
      <c r="E66" s="135">
        <f>'将来負担比率（分子）の構造'!J$41</f>
        <v>6274</v>
      </c>
      <c r="F66" s="135"/>
      <c r="G66" s="135"/>
      <c r="H66" s="135">
        <f>'将来負担比率（分子）の構造'!K$41</f>
        <v>6069</v>
      </c>
      <c r="I66" s="135"/>
      <c r="J66" s="135"/>
      <c r="K66" s="135">
        <f>'将来負担比率（分子）の構造'!L$41</f>
        <v>6002</v>
      </c>
      <c r="L66" s="135"/>
      <c r="M66" s="135"/>
      <c r="N66" s="135">
        <f>'将来負担比率（分子）の構造'!M$41</f>
        <v>6100</v>
      </c>
      <c r="O66" s="135"/>
      <c r="P66" s="135"/>
    </row>
    <row r="67" spans="1:16">
      <c r="A67" s="135" t="s">
        <v>60</v>
      </c>
      <c r="B67" s="135" t="e">
        <f>NA()</f>
        <v>#N/A</v>
      </c>
      <c r="C67" s="135">
        <f>IF(ISNUMBER('将来負担比率（分子）の構造'!I$52), IF('将来負担比率（分子）の構造'!I$52 &lt; 0, 0, '将来負担比率（分子）の構造'!I$52), NA())</f>
        <v>478</v>
      </c>
      <c r="D67" s="135" t="e">
        <f>NA()</f>
        <v>#N/A</v>
      </c>
      <c r="E67" s="135" t="e">
        <f>NA()</f>
        <v>#N/A</v>
      </c>
      <c r="F67" s="135">
        <f>IF(ISNUMBER('将来負担比率（分子）の構造'!J$52), IF('将来負担比率（分子）の構造'!J$52 &lt; 0, 0, '将来負担比率（分子）の構造'!J$52), NA())</f>
        <v>176</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148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698527</v>
      </c>
      <c r="S5" s="669"/>
      <c r="T5" s="669"/>
      <c r="U5" s="669"/>
      <c r="V5" s="669"/>
      <c r="W5" s="669"/>
      <c r="X5" s="669"/>
      <c r="Y5" s="716"/>
      <c r="Z5" s="729">
        <v>11</v>
      </c>
      <c r="AA5" s="729"/>
      <c r="AB5" s="729"/>
      <c r="AC5" s="729"/>
      <c r="AD5" s="730">
        <v>668497</v>
      </c>
      <c r="AE5" s="730"/>
      <c r="AF5" s="730"/>
      <c r="AG5" s="730"/>
      <c r="AH5" s="730"/>
      <c r="AI5" s="730"/>
      <c r="AJ5" s="730"/>
      <c r="AK5" s="730"/>
      <c r="AL5" s="717">
        <v>17.399999999999999</v>
      </c>
      <c r="AM5" s="686"/>
      <c r="AN5" s="686"/>
      <c r="AO5" s="718"/>
      <c r="AP5" s="705" t="s">
        <v>207</v>
      </c>
      <c r="AQ5" s="706"/>
      <c r="AR5" s="706"/>
      <c r="AS5" s="706"/>
      <c r="AT5" s="706"/>
      <c r="AU5" s="706"/>
      <c r="AV5" s="706"/>
      <c r="AW5" s="706"/>
      <c r="AX5" s="706"/>
      <c r="AY5" s="706"/>
      <c r="AZ5" s="706"/>
      <c r="BA5" s="706"/>
      <c r="BB5" s="706"/>
      <c r="BC5" s="706"/>
      <c r="BD5" s="706"/>
      <c r="BE5" s="706"/>
      <c r="BF5" s="707"/>
      <c r="BG5" s="618">
        <v>661244</v>
      </c>
      <c r="BH5" s="619"/>
      <c r="BI5" s="619"/>
      <c r="BJ5" s="619"/>
      <c r="BK5" s="619"/>
      <c r="BL5" s="619"/>
      <c r="BM5" s="619"/>
      <c r="BN5" s="620"/>
      <c r="BO5" s="671">
        <v>94.7</v>
      </c>
      <c r="BP5" s="671"/>
      <c r="BQ5" s="671"/>
      <c r="BR5" s="671"/>
      <c r="BS5" s="672">
        <v>7479</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56990</v>
      </c>
      <c r="S6" s="619"/>
      <c r="T6" s="619"/>
      <c r="U6" s="619"/>
      <c r="V6" s="619"/>
      <c r="W6" s="619"/>
      <c r="X6" s="619"/>
      <c r="Y6" s="620"/>
      <c r="Z6" s="671">
        <v>0.9</v>
      </c>
      <c r="AA6" s="671"/>
      <c r="AB6" s="671"/>
      <c r="AC6" s="671"/>
      <c r="AD6" s="672">
        <v>56990</v>
      </c>
      <c r="AE6" s="672"/>
      <c r="AF6" s="672"/>
      <c r="AG6" s="672"/>
      <c r="AH6" s="672"/>
      <c r="AI6" s="672"/>
      <c r="AJ6" s="672"/>
      <c r="AK6" s="672"/>
      <c r="AL6" s="641">
        <v>1.5</v>
      </c>
      <c r="AM6" s="673"/>
      <c r="AN6" s="673"/>
      <c r="AO6" s="674"/>
      <c r="AP6" s="615" t="s">
        <v>212</v>
      </c>
      <c r="AQ6" s="616"/>
      <c r="AR6" s="616"/>
      <c r="AS6" s="616"/>
      <c r="AT6" s="616"/>
      <c r="AU6" s="616"/>
      <c r="AV6" s="616"/>
      <c r="AW6" s="616"/>
      <c r="AX6" s="616"/>
      <c r="AY6" s="616"/>
      <c r="AZ6" s="616"/>
      <c r="BA6" s="616"/>
      <c r="BB6" s="616"/>
      <c r="BC6" s="616"/>
      <c r="BD6" s="616"/>
      <c r="BE6" s="616"/>
      <c r="BF6" s="617"/>
      <c r="BG6" s="618">
        <v>661244</v>
      </c>
      <c r="BH6" s="619"/>
      <c r="BI6" s="619"/>
      <c r="BJ6" s="619"/>
      <c r="BK6" s="619"/>
      <c r="BL6" s="619"/>
      <c r="BM6" s="619"/>
      <c r="BN6" s="620"/>
      <c r="BO6" s="671">
        <v>94.7</v>
      </c>
      <c r="BP6" s="671"/>
      <c r="BQ6" s="671"/>
      <c r="BR6" s="671"/>
      <c r="BS6" s="672">
        <v>7479</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79751</v>
      </c>
      <c r="CS6" s="619"/>
      <c r="CT6" s="619"/>
      <c r="CU6" s="619"/>
      <c r="CV6" s="619"/>
      <c r="CW6" s="619"/>
      <c r="CX6" s="619"/>
      <c r="CY6" s="620"/>
      <c r="CZ6" s="671">
        <v>1.3</v>
      </c>
      <c r="DA6" s="671"/>
      <c r="DB6" s="671"/>
      <c r="DC6" s="671"/>
      <c r="DD6" s="624" t="s">
        <v>214</v>
      </c>
      <c r="DE6" s="619"/>
      <c r="DF6" s="619"/>
      <c r="DG6" s="619"/>
      <c r="DH6" s="619"/>
      <c r="DI6" s="619"/>
      <c r="DJ6" s="619"/>
      <c r="DK6" s="619"/>
      <c r="DL6" s="619"/>
      <c r="DM6" s="619"/>
      <c r="DN6" s="619"/>
      <c r="DO6" s="619"/>
      <c r="DP6" s="620"/>
      <c r="DQ6" s="624">
        <v>79751</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1185</v>
      </c>
      <c r="S7" s="619"/>
      <c r="T7" s="619"/>
      <c r="U7" s="619"/>
      <c r="V7" s="619"/>
      <c r="W7" s="619"/>
      <c r="X7" s="619"/>
      <c r="Y7" s="620"/>
      <c r="Z7" s="671">
        <v>0</v>
      </c>
      <c r="AA7" s="671"/>
      <c r="AB7" s="671"/>
      <c r="AC7" s="671"/>
      <c r="AD7" s="672">
        <v>1185</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316657</v>
      </c>
      <c r="BH7" s="619"/>
      <c r="BI7" s="619"/>
      <c r="BJ7" s="619"/>
      <c r="BK7" s="619"/>
      <c r="BL7" s="619"/>
      <c r="BM7" s="619"/>
      <c r="BN7" s="620"/>
      <c r="BO7" s="671">
        <v>45.3</v>
      </c>
      <c r="BP7" s="671"/>
      <c r="BQ7" s="671"/>
      <c r="BR7" s="671"/>
      <c r="BS7" s="672">
        <v>7479</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839322</v>
      </c>
      <c r="CS7" s="619"/>
      <c r="CT7" s="619"/>
      <c r="CU7" s="619"/>
      <c r="CV7" s="619"/>
      <c r="CW7" s="619"/>
      <c r="CX7" s="619"/>
      <c r="CY7" s="620"/>
      <c r="CZ7" s="671">
        <v>14.1</v>
      </c>
      <c r="DA7" s="671"/>
      <c r="DB7" s="671"/>
      <c r="DC7" s="671"/>
      <c r="DD7" s="624">
        <v>13373</v>
      </c>
      <c r="DE7" s="619"/>
      <c r="DF7" s="619"/>
      <c r="DG7" s="619"/>
      <c r="DH7" s="619"/>
      <c r="DI7" s="619"/>
      <c r="DJ7" s="619"/>
      <c r="DK7" s="619"/>
      <c r="DL7" s="619"/>
      <c r="DM7" s="619"/>
      <c r="DN7" s="619"/>
      <c r="DO7" s="619"/>
      <c r="DP7" s="620"/>
      <c r="DQ7" s="624">
        <v>551641</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2375</v>
      </c>
      <c r="S8" s="619"/>
      <c r="T8" s="619"/>
      <c r="U8" s="619"/>
      <c r="V8" s="619"/>
      <c r="W8" s="619"/>
      <c r="X8" s="619"/>
      <c r="Y8" s="620"/>
      <c r="Z8" s="671">
        <v>0</v>
      </c>
      <c r="AA8" s="671"/>
      <c r="AB8" s="671"/>
      <c r="AC8" s="671"/>
      <c r="AD8" s="672">
        <v>2375</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11938</v>
      </c>
      <c r="BH8" s="619"/>
      <c r="BI8" s="619"/>
      <c r="BJ8" s="619"/>
      <c r="BK8" s="619"/>
      <c r="BL8" s="619"/>
      <c r="BM8" s="619"/>
      <c r="BN8" s="620"/>
      <c r="BO8" s="671">
        <v>1.7</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1182835</v>
      </c>
      <c r="CS8" s="619"/>
      <c r="CT8" s="619"/>
      <c r="CU8" s="619"/>
      <c r="CV8" s="619"/>
      <c r="CW8" s="619"/>
      <c r="CX8" s="619"/>
      <c r="CY8" s="620"/>
      <c r="CZ8" s="671">
        <v>19.899999999999999</v>
      </c>
      <c r="DA8" s="671"/>
      <c r="DB8" s="671"/>
      <c r="DC8" s="671"/>
      <c r="DD8" s="624">
        <v>4461</v>
      </c>
      <c r="DE8" s="619"/>
      <c r="DF8" s="619"/>
      <c r="DG8" s="619"/>
      <c r="DH8" s="619"/>
      <c r="DI8" s="619"/>
      <c r="DJ8" s="619"/>
      <c r="DK8" s="619"/>
      <c r="DL8" s="619"/>
      <c r="DM8" s="619"/>
      <c r="DN8" s="619"/>
      <c r="DO8" s="619"/>
      <c r="DP8" s="620"/>
      <c r="DQ8" s="624">
        <v>708512</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1980</v>
      </c>
      <c r="S9" s="619"/>
      <c r="T9" s="619"/>
      <c r="U9" s="619"/>
      <c r="V9" s="619"/>
      <c r="W9" s="619"/>
      <c r="X9" s="619"/>
      <c r="Y9" s="620"/>
      <c r="Z9" s="671">
        <v>0</v>
      </c>
      <c r="AA9" s="671"/>
      <c r="AB9" s="671"/>
      <c r="AC9" s="671"/>
      <c r="AD9" s="672">
        <v>1980</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260925</v>
      </c>
      <c r="BH9" s="619"/>
      <c r="BI9" s="619"/>
      <c r="BJ9" s="619"/>
      <c r="BK9" s="619"/>
      <c r="BL9" s="619"/>
      <c r="BM9" s="619"/>
      <c r="BN9" s="620"/>
      <c r="BO9" s="671">
        <v>37.4</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539063</v>
      </c>
      <c r="CS9" s="619"/>
      <c r="CT9" s="619"/>
      <c r="CU9" s="619"/>
      <c r="CV9" s="619"/>
      <c r="CW9" s="619"/>
      <c r="CX9" s="619"/>
      <c r="CY9" s="620"/>
      <c r="CZ9" s="671">
        <v>9.1</v>
      </c>
      <c r="DA9" s="671"/>
      <c r="DB9" s="671"/>
      <c r="DC9" s="671"/>
      <c r="DD9" s="624">
        <v>18076</v>
      </c>
      <c r="DE9" s="619"/>
      <c r="DF9" s="619"/>
      <c r="DG9" s="619"/>
      <c r="DH9" s="619"/>
      <c r="DI9" s="619"/>
      <c r="DJ9" s="619"/>
      <c r="DK9" s="619"/>
      <c r="DL9" s="619"/>
      <c r="DM9" s="619"/>
      <c r="DN9" s="619"/>
      <c r="DO9" s="619"/>
      <c r="DP9" s="620"/>
      <c r="DQ9" s="624">
        <v>451207</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161027</v>
      </c>
      <c r="S10" s="619"/>
      <c r="T10" s="619"/>
      <c r="U10" s="619"/>
      <c r="V10" s="619"/>
      <c r="W10" s="619"/>
      <c r="X10" s="619"/>
      <c r="Y10" s="620"/>
      <c r="Z10" s="671">
        <v>2.5</v>
      </c>
      <c r="AA10" s="671"/>
      <c r="AB10" s="671"/>
      <c r="AC10" s="671"/>
      <c r="AD10" s="672">
        <v>161027</v>
      </c>
      <c r="AE10" s="672"/>
      <c r="AF10" s="672"/>
      <c r="AG10" s="672"/>
      <c r="AH10" s="672"/>
      <c r="AI10" s="672"/>
      <c r="AJ10" s="672"/>
      <c r="AK10" s="672"/>
      <c r="AL10" s="641">
        <v>4.2</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22622</v>
      </c>
      <c r="BH10" s="619"/>
      <c r="BI10" s="619"/>
      <c r="BJ10" s="619"/>
      <c r="BK10" s="619"/>
      <c r="BL10" s="619"/>
      <c r="BM10" s="619"/>
      <c r="BN10" s="620"/>
      <c r="BO10" s="671">
        <v>3.2</v>
      </c>
      <c r="BP10" s="671"/>
      <c r="BQ10" s="671"/>
      <c r="BR10" s="671"/>
      <c r="BS10" s="624">
        <v>3770</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16795</v>
      </c>
      <c r="CS10" s="619"/>
      <c r="CT10" s="619"/>
      <c r="CU10" s="619"/>
      <c r="CV10" s="619"/>
      <c r="CW10" s="619"/>
      <c r="CX10" s="619"/>
      <c r="CY10" s="620"/>
      <c r="CZ10" s="671">
        <v>0.3</v>
      </c>
      <c r="DA10" s="671"/>
      <c r="DB10" s="671"/>
      <c r="DC10" s="671"/>
      <c r="DD10" s="624" t="s">
        <v>109</v>
      </c>
      <c r="DE10" s="619"/>
      <c r="DF10" s="619"/>
      <c r="DG10" s="619"/>
      <c r="DH10" s="619"/>
      <c r="DI10" s="619"/>
      <c r="DJ10" s="619"/>
      <c r="DK10" s="619"/>
      <c r="DL10" s="619"/>
      <c r="DM10" s="619"/>
      <c r="DN10" s="619"/>
      <c r="DO10" s="619"/>
      <c r="DP10" s="620"/>
      <c r="DQ10" s="624">
        <v>16221</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269</v>
      </c>
      <c r="S11" s="619"/>
      <c r="T11" s="619"/>
      <c r="U11" s="619"/>
      <c r="V11" s="619"/>
      <c r="W11" s="619"/>
      <c r="X11" s="619"/>
      <c r="Y11" s="620"/>
      <c r="Z11" s="671">
        <v>0</v>
      </c>
      <c r="AA11" s="671"/>
      <c r="AB11" s="671"/>
      <c r="AC11" s="671"/>
      <c r="AD11" s="672">
        <v>269</v>
      </c>
      <c r="AE11" s="672"/>
      <c r="AF11" s="672"/>
      <c r="AG11" s="672"/>
      <c r="AH11" s="672"/>
      <c r="AI11" s="672"/>
      <c r="AJ11" s="672"/>
      <c r="AK11" s="672"/>
      <c r="AL11" s="641">
        <v>0</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21172</v>
      </c>
      <c r="BH11" s="619"/>
      <c r="BI11" s="619"/>
      <c r="BJ11" s="619"/>
      <c r="BK11" s="619"/>
      <c r="BL11" s="619"/>
      <c r="BM11" s="619"/>
      <c r="BN11" s="620"/>
      <c r="BO11" s="671">
        <v>3</v>
      </c>
      <c r="BP11" s="671"/>
      <c r="BQ11" s="671"/>
      <c r="BR11" s="671"/>
      <c r="BS11" s="624">
        <v>3709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337555</v>
      </c>
      <c r="CS11" s="619"/>
      <c r="CT11" s="619"/>
      <c r="CU11" s="619"/>
      <c r="CV11" s="619"/>
      <c r="CW11" s="619"/>
      <c r="CX11" s="619"/>
      <c r="CY11" s="620"/>
      <c r="CZ11" s="671">
        <v>5.7</v>
      </c>
      <c r="DA11" s="671"/>
      <c r="DB11" s="671"/>
      <c r="DC11" s="671"/>
      <c r="DD11" s="624">
        <v>45356</v>
      </c>
      <c r="DE11" s="619"/>
      <c r="DF11" s="619"/>
      <c r="DG11" s="619"/>
      <c r="DH11" s="619"/>
      <c r="DI11" s="619"/>
      <c r="DJ11" s="619"/>
      <c r="DK11" s="619"/>
      <c r="DL11" s="619"/>
      <c r="DM11" s="619"/>
      <c r="DN11" s="619"/>
      <c r="DO11" s="619"/>
      <c r="DP11" s="620"/>
      <c r="DQ11" s="624">
        <v>168128</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243208</v>
      </c>
      <c r="BH12" s="619"/>
      <c r="BI12" s="619"/>
      <c r="BJ12" s="619"/>
      <c r="BK12" s="619"/>
      <c r="BL12" s="619"/>
      <c r="BM12" s="619"/>
      <c r="BN12" s="620"/>
      <c r="BO12" s="671">
        <v>34.799999999999997</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236172</v>
      </c>
      <c r="CS12" s="619"/>
      <c r="CT12" s="619"/>
      <c r="CU12" s="619"/>
      <c r="CV12" s="619"/>
      <c r="CW12" s="619"/>
      <c r="CX12" s="619"/>
      <c r="CY12" s="620"/>
      <c r="CZ12" s="671">
        <v>4</v>
      </c>
      <c r="DA12" s="671"/>
      <c r="DB12" s="671"/>
      <c r="DC12" s="671"/>
      <c r="DD12" s="624">
        <v>8032</v>
      </c>
      <c r="DE12" s="619"/>
      <c r="DF12" s="619"/>
      <c r="DG12" s="619"/>
      <c r="DH12" s="619"/>
      <c r="DI12" s="619"/>
      <c r="DJ12" s="619"/>
      <c r="DK12" s="619"/>
      <c r="DL12" s="619"/>
      <c r="DM12" s="619"/>
      <c r="DN12" s="619"/>
      <c r="DO12" s="619"/>
      <c r="DP12" s="620"/>
      <c r="DQ12" s="624">
        <v>108945</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8580</v>
      </c>
      <c r="S13" s="619"/>
      <c r="T13" s="619"/>
      <c r="U13" s="619"/>
      <c r="V13" s="619"/>
      <c r="W13" s="619"/>
      <c r="X13" s="619"/>
      <c r="Y13" s="620"/>
      <c r="Z13" s="671">
        <v>0.1</v>
      </c>
      <c r="AA13" s="671"/>
      <c r="AB13" s="671"/>
      <c r="AC13" s="671"/>
      <c r="AD13" s="672">
        <v>8580</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228976</v>
      </c>
      <c r="BH13" s="619"/>
      <c r="BI13" s="619"/>
      <c r="BJ13" s="619"/>
      <c r="BK13" s="619"/>
      <c r="BL13" s="619"/>
      <c r="BM13" s="619"/>
      <c r="BN13" s="620"/>
      <c r="BO13" s="671">
        <v>32.799999999999997</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765447</v>
      </c>
      <c r="CS13" s="619"/>
      <c r="CT13" s="619"/>
      <c r="CU13" s="619"/>
      <c r="CV13" s="619"/>
      <c r="CW13" s="619"/>
      <c r="CX13" s="619"/>
      <c r="CY13" s="620"/>
      <c r="CZ13" s="671">
        <v>12.9</v>
      </c>
      <c r="DA13" s="671"/>
      <c r="DB13" s="671"/>
      <c r="DC13" s="671"/>
      <c r="DD13" s="624">
        <v>140534</v>
      </c>
      <c r="DE13" s="619"/>
      <c r="DF13" s="619"/>
      <c r="DG13" s="619"/>
      <c r="DH13" s="619"/>
      <c r="DI13" s="619"/>
      <c r="DJ13" s="619"/>
      <c r="DK13" s="619"/>
      <c r="DL13" s="619"/>
      <c r="DM13" s="619"/>
      <c r="DN13" s="619"/>
      <c r="DO13" s="619"/>
      <c r="DP13" s="620"/>
      <c r="DQ13" s="624">
        <v>554082</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14204</v>
      </c>
      <c r="BH14" s="619"/>
      <c r="BI14" s="619"/>
      <c r="BJ14" s="619"/>
      <c r="BK14" s="619"/>
      <c r="BL14" s="619"/>
      <c r="BM14" s="619"/>
      <c r="BN14" s="620"/>
      <c r="BO14" s="671">
        <v>2</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345854</v>
      </c>
      <c r="CS14" s="619"/>
      <c r="CT14" s="619"/>
      <c r="CU14" s="619"/>
      <c r="CV14" s="619"/>
      <c r="CW14" s="619"/>
      <c r="CX14" s="619"/>
      <c r="CY14" s="620"/>
      <c r="CZ14" s="671">
        <v>5.8</v>
      </c>
      <c r="DA14" s="671"/>
      <c r="DB14" s="671"/>
      <c r="DC14" s="671"/>
      <c r="DD14" s="624">
        <v>1902</v>
      </c>
      <c r="DE14" s="619"/>
      <c r="DF14" s="619"/>
      <c r="DG14" s="619"/>
      <c r="DH14" s="619"/>
      <c r="DI14" s="619"/>
      <c r="DJ14" s="619"/>
      <c r="DK14" s="619"/>
      <c r="DL14" s="619"/>
      <c r="DM14" s="619"/>
      <c r="DN14" s="619"/>
      <c r="DO14" s="619"/>
      <c r="DP14" s="620"/>
      <c r="DQ14" s="624">
        <v>269454</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2114</v>
      </c>
      <c r="S15" s="619"/>
      <c r="T15" s="619"/>
      <c r="U15" s="619"/>
      <c r="V15" s="619"/>
      <c r="W15" s="619"/>
      <c r="X15" s="619"/>
      <c r="Y15" s="620"/>
      <c r="Z15" s="671">
        <v>0</v>
      </c>
      <c r="AA15" s="671"/>
      <c r="AB15" s="671"/>
      <c r="AC15" s="671"/>
      <c r="AD15" s="672">
        <v>2114</v>
      </c>
      <c r="AE15" s="672"/>
      <c r="AF15" s="672"/>
      <c r="AG15" s="672"/>
      <c r="AH15" s="672"/>
      <c r="AI15" s="672"/>
      <c r="AJ15" s="672"/>
      <c r="AK15" s="672"/>
      <c r="AL15" s="641">
        <v>0.1</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87175</v>
      </c>
      <c r="BH15" s="619"/>
      <c r="BI15" s="619"/>
      <c r="BJ15" s="619"/>
      <c r="BK15" s="619"/>
      <c r="BL15" s="619"/>
      <c r="BM15" s="619"/>
      <c r="BN15" s="620"/>
      <c r="BO15" s="671">
        <v>12.5</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891571</v>
      </c>
      <c r="CS15" s="619"/>
      <c r="CT15" s="619"/>
      <c r="CU15" s="619"/>
      <c r="CV15" s="619"/>
      <c r="CW15" s="619"/>
      <c r="CX15" s="619"/>
      <c r="CY15" s="620"/>
      <c r="CZ15" s="671">
        <v>15</v>
      </c>
      <c r="DA15" s="671"/>
      <c r="DB15" s="671"/>
      <c r="DC15" s="671"/>
      <c r="DD15" s="624">
        <v>389903</v>
      </c>
      <c r="DE15" s="619"/>
      <c r="DF15" s="619"/>
      <c r="DG15" s="619"/>
      <c r="DH15" s="619"/>
      <c r="DI15" s="619"/>
      <c r="DJ15" s="619"/>
      <c r="DK15" s="619"/>
      <c r="DL15" s="619"/>
      <c r="DM15" s="619"/>
      <c r="DN15" s="619"/>
      <c r="DO15" s="619"/>
      <c r="DP15" s="620"/>
      <c r="DQ15" s="624">
        <v>475169</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3194596</v>
      </c>
      <c r="S16" s="619"/>
      <c r="T16" s="619"/>
      <c r="U16" s="619"/>
      <c r="V16" s="619"/>
      <c r="W16" s="619"/>
      <c r="X16" s="619"/>
      <c r="Y16" s="620"/>
      <c r="Z16" s="671">
        <v>50.3</v>
      </c>
      <c r="AA16" s="671"/>
      <c r="AB16" s="671"/>
      <c r="AC16" s="671"/>
      <c r="AD16" s="672">
        <v>2920933</v>
      </c>
      <c r="AE16" s="672"/>
      <c r="AF16" s="672"/>
      <c r="AG16" s="672"/>
      <c r="AH16" s="672"/>
      <c r="AI16" s="672"/>
      <c r="AJ16" s="672"/>
      <c r="AK16" s="672"/>
      <c r="AL16" s="641">
        <v>76.099999999999994</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9842</v>
      </c>
      <c r="CS16" s="619"/>
      <c r="CT16" s="619"/>
      <c r="CU16" s="619"/>
      <c r="CV16" s="619"/>
      <c r="CW16" s="619"/>
      <c r="CX16" s="619"/>
      <c r="CY16" s="620"/>
      <c r="CZ16" s="671">
        <v>0.2</v>
      </c>
      <c r="DA16" s="671"/>
      <c r="DB16" s="671"/>
      <c r="DC16" s="671"/>
      <c r="DD16" s="624" t="s">
        <v>109</v>
      </c>
      <c r="DE16" s="619"/>
      <c r="DF16" s="619"/>
      <c r="DG16" s="619"/>
      <c r="DH16" s="619"/>
      <c r="DI16" s="619"/>
      <c r="DJ16" s="619"/>
      <c r="DK16" s="619"/>
      <c r="DL16" s="619"/>
      <c r="DM16" s="619"/>
      <c r="DN16" s="619"/>
      <c r="DO16" s="619"/>
      <c r="DP16" s="620"/>
      <c r="DQ16" s="624">
        <v>743</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2920933</v>
      </c>
      <c r="S17" s="619"/>
      <c r="T17" s="619"/>
      <c r="U17" s="619"/>
      <c r="V17" s="619"/>
      <c r="W17" s="619"/>
      <c r="X17" s="619"/>
      <c r="Y17" s="620"/>
      <c r="Z17" s="671">
        <v>46</v>
      </c>
      <c r="AA17" s="671"/>
      <c r="AB17" s="671"/>
      <c r="AC17" s="671"/>
      <c r="AD17" s="672">
        <v>2920933</v>
      </c>
      <c r="AE17" s="672"/>
      <c r="AF17" s="672"/>
      <c r="AG17" s="672"/>
      <c r="AH17" s="672"/>
      <c r="AI17" s="672"/>
      <c r="AJ17" s="672"/>
      <c r="AK17" s="672"/>
      <c r="AL17" s="641">
        <v>76.099999999999994</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687447</v>
      </c>
      <c r="CS17" s="619"/>
      <c r="CT17" s="619"/>
      <c r="CU17" s="619"/>
      <c r="CV17" s="619"/>
      <c r="CW17" s="619"/>
      <c r="CX17" s="619"/>
      <c r="CY17" s="620"/>
      <c r="CZ17" s="671">
        <v>11.6</v>
      </c>
      <c r="DA17" s="671"/>
      <c r="DB17" s="671"/>
      <c r="DC17" s="671"/>
      <c r="DD17" s="624" t="s">
        <v>109</v>
      </c>
      <c r="DE17" s="619"/>
      <c r="DF17" s="619"/>
      <c r="DG17" s="619"/>
      <c r="DH17" s="619"/>
      <c r="DI17" s="619"/>
      <c r="DJ17" s="619"/>
      <c r="DK17" s="619"/>
      <c r="DL17" s="619"/>
      <c r="DM17" s="619"/>
      <c r="DN17" s="619"/>
      <c r="DO17" s="619"/>
      <c r="DP17" s="620"/>
      <c r="DQ17" s="624">
        <v>634368</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273659</v>
      </c>
      <c r="S18" s="619"/>
      <c r="T18" s="619"/>
      <c r="U18" s="619"/>
      <c r="V18" s="619"/>
      <c r="W18" s="619"/>
      <c r="X18" s="619"/>
      <c r="Y18" s="620"/>
      <c r="Z18" s="671">
        <v>4.3</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4</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37283</v>
      </c>
      <c r="BH19" s="619"/>
      <c r="BI19" s="619"/>
      <c r="BJ19" s="619"/>
      <c r="BK19" s="619"/>
      <c r="BL19" s="619"/>
      <c r="BM19" s="619"/>
      <c r="BN19" s="620"/>
      <c r="BO19" s="671">
        <v>5.3</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4127643</v>
      </c>
      <c r="S20" s="619"/>
      <c r="T20" s="619"/>
      <c r="U20" s="619"/>
      <c r="V20" s="619"/>
      <c r="W20" s="619"/>
      <c r="X20" s="619"/>
      <c r="Y20" s="620"/>
      <c r="Z20" s="671">
        <v>65</v>
      </c>
      <c r="AA20" s="671"/>
      <c r="AB20" s="671"/>
      <c r="AC20" s="671"/>
      <c r="AD20" s="672">
        <v>3823950</v>
      </c>
      <c r="AE20" s="672"/>
      <c r="AF20" s="672"/>
      <c r="AG20" s="672"/>
      <c r="AH20" s="672"/>
      <c r="AI20" s="672"/>
      <c r="AJ20" s="672"/>
      <c r="AK20" s="672"/>
      <c r="AL20" s="641">
        <v>99.6</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37283</v>
      </c>
      <c r="BH20" s="619"/>
      <c r="BI20" s="619"/>
      <c r="BJ20" s="619"/>
      <c r="BK20" s="619"/>
      <c r="BL20" s="619"/>
      <c r="BM20" s="619"/>
      <c r="BN20" s="620"/>
      <c r="BO20" s="671">
        <v>5.3</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5931654</v>
      </c>
      <c r="CS20" s="619"/>
      <c r="CT20" s="619"/>
      <c r="CU20" s="619"/>
      <c r="CV20" s="619"/>
      <c r="CW20" s="619"/>
      <c r="CX20" s="619"/>
      <c r="CY20" s="620"/>
      <c r="CZ20" s="671">
        <v>100</v>
      </c>
      <c r="DA20" s="671"/>
      <c r="DB20" s="671"/>
      <c r="DC20" s="671"/>
      <c r="DD20" s="624">
        <v>621637</v>
      </c>
      <c r="DE20" s="619"/>
      <c r="DF20" s="619"/>
      <c r="DG20" s="619"/>
      <c r="DH20" s="619"/>
      <c r="DI20" s="619"/>
      <c r="DJ20" s="619"/>
      <c r="DK20" s="619"/>
      <c r="DL20" s="619"/>
      <c r="DM20" s="619"/>
      <c r="DN20" s="619"/>
      <c r="DO20" s="619"/>
      <c r="DP20" s="620"/>
      <c r="DQ20" s="624">
        <v>4018221</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583</v>
      </c>
      <c r="S21" s="619"/>
      <c r="T21" s="619"/>
      <c r="U21" s="619"/>
      <c r="V21" s="619"/>
      <c r="W21" s="619"/>
      <c r="X21" s="619"/>
      <c r="Y21" s="620"/>
      <c r="Z21" s="671">
        <v>0</v>
      </c>
      <c r="AA21" s="671"/>
      <c r="AB21" s="671"/>
      <c r="AC21" s="671"/>
      <c r="AD21" s="672">
        <v>583</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7253</v>
      </c>
      <c r="BH21" s="619"/>
      <c r="BI21" s="619"/>
      <c r="BJ21" s="619"/>
      <c r="BK21" s="619"/>
      <c r="BL21" s="619"/>
      <c r="BM21" s="619"/>
      <c r="BN21" s="620"/>
      <c r="BO21" s="671">
        <v>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11459</v>
      </c>
      <c r="S22" s="619"/>
      <c r="T22" s="619"/>
      <c r="U22" s="619"/>
      <c r="V22" s="619"/>
      <c r="W22" s="619"/>
      <c r="X22" s="619"/>
      <c r="Y22" s="620"/>
      <c r="Z22" s="671">
        <v>0.2</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101121</v>
      </c>
      <c r="S23" s="619"/>
      <c r="T23" s="619"/>
      <c r="U23" s="619"/>
      <c r="V23" s="619"/>
      <c r="W23" s="619"/>
      <c r="X23" s="619"/>
      <c r="Y23" s="620"/>
      <c r="Z23" s="671">
        <v>1.6</v>
      </c>
      <c r="AA23" s="671"/>
      <c r="AB23" s="671"/>
      <c r="AC23" s="671"/>
      <c r="AD23" s="672">
        <v>2104</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30030</v>
      </c>
      <c r="BH23" s="619"/>
      <c r="BI23" s="619"/>
      <c r="BJ23" s="619"/>
      <c r="BK23" s="619"/>
      <c r="BL23" s="619"/>
      <c r="BM23" s="619"/>
      <c r="BN23" s="620"/>
      <c r="BO23" s="671">
        <v>4.3</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27045</v>
      </c>
      <c r="S24" s="619"/>
      <c r="T24" s="619"/>
      <c r="U24" s="619"/>
      <c r="V24" s="619"/>
      <c r="W24" s="619"/>
      <c r="X24" s="619"/>
      <c r="Y24" s="620"/>
      <c r="Z24" s="671">
        <v>0.4</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2141646</v>
      </c>
      <c r="CS24" s="669"/>
      <c r="CT24" s="669"/>
      <c r="CU24" s="669"/>
      <c r="CV24" s="669"/>
      <c r="CW24" s="669"/>
      <c r="CX24" s="669"/>
      <c r="CY24" s="716"/>
      <c r="CZ24" s="720">
        <v>36.1</v>
      </c>
      <c r="DA24" s="721"/>
      <c r="DB24" s="721"/>
      <c r="DC24" s="722"/>
      <c r="DD24" s="715">
        <v>1669198</v>
      </c>
      <c r="DE24" s="669"/>
      <c r="DF24" s="669"/>
      <c r="DG24" s="669"/>
      <c r="DH24" s="669"/>
      <c r="DI24" s="669"/>
      <c r="DJ24" s="669"/>
      <c r="DK24" s="716"/>
      <c r="DL24" s="715">
        <v>1536066</v>
      </c>
      <c r="DM24" s="669"/>
      <c r="DN24" s="669"/>
      <c r="DO24" s="669"/>
      <c r="DP24" s="669"/>
      <c r="DQ24" s="669"/>
      <c r="DR24" s="669"/>
      <c r="DS24" s="669"/>
      <c r="DT24" s="669"/>
      <c r="DU24" s="669"/>
      <c r="DV24" s="716"/>
      <c r="DW24" s="717">
        <v>38.1</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544142</v>
      </c>
      <c r="S25" s="619"/>
      <c r="T25" s="619"/>
      <c r="U25" s="619"/>
      <c r="V25" s="619"/>
      <c r="W25" s="619"/>
      <c r="X25" s="619"/>
      <c r="Y25" s="620"/>
      <c r="Z25" s="671">
        <v>8.6</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1024442</v>
      </c>
      <c r="CS25" s="637"/>
      <c r="CT25" s="637"/>
      <c r="CU25" s="637"/>
      <c r="CV25" s="637"/>
      <c r="CW25" s="637"/>
      <c r="CX25" s="637"/>
      <c r="CY25" s="638"/>
      <c r="CZ25" s="621">
        <v>17.3</v>
      </c>
      <c r="DA25" s="639"/>
      <c r="DB25" s="639"/>
      <c r="DC25" s="640"/>
      <c r="DD25" s="624">
        <v>919447</v>
      </c>
      <c r="DE25" s="637"/>
      <c r="DF25" s="637"/>
      <c r="DG25" s="637"/>
      <c r="DH25" s="637"/>
      <c r="DI25" s="637"/>
      <c r="DJ25" s="637"/>
      <c r="DK25" s="638"/>
      <c r="DL25" s="624">
        <v>787807</v>
      </c>
      <c r="DM25" s="637"/>
      <c r="DN25" s="637"/>
      <c r="DO25" s="637"/>
      <c r="DP25" s="637"/>
      <c r="DQ25" s="637"/>
      <c r="DR25" s="637"/>
      <c r="DS25" s="637"/>
      <c r="DT25" s="637"/>
      <c r="DU25" s="637"/>
      <c r="DV25" s="638"/>
      <c r="DW25" s="641">
        <v>19.5</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577930</v>
      </c>
      <c r="CS26" s="619"/>
      <c r="CT26" s="619"/>
      <c r="CU26" s="619"/>
      <c r="CV26" s="619"/>
      <c r="CW26" s="619"/>
      <c r="CX26" s="619"/>
      <c r="CY26" s="620"/>
      <c r="CZ26" s="621">
        <v>9.6999999999999993</v>
      </c>
      <c r="DA26" s="639"/>
      <c r="DB26" s="639"/>
      <c r="DC26" s="640"/>
      <c r="DD26" s="624">
        <v>472935</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363502</v>
      </c>
      <c r="S27" s="619"/>
      <c r="T27" s="619"/>
      <c r="U27" s="619"/>
      <c r="V27" s="619"/>
      <c r="W27" s="619"/>
      <c r="X27" s="619"/>
      <c r="Y27" s="620"/>
      <c r="Z27" s="671">
        <v>5.7</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698527</v>
      </c>
      <c r="BH27" s="619"/>
      <c r="BI27" s="619"/>
      <c r="BJ27" s="619"/>
      <c r="BK27" s="619"/>
      <c r="BL27" s="619"/>
      <c r="BM27" s="619"/>
      <c r="BN27" s="620"/>
      <c r="BO27" s="671">
        <v>100</v>
      </c>
      <c r="BP27" s="671"/>
      <c r="BQ27" s="671"/>
      <c r="BR27" s="671"/>
      <c r="BS27" s="624">
        <v>7479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429757</v>
      </c>
      <c r="CS27" s="637"/>
      <c r="CT27" s="637"/>
      <c r="CU27" s="637"/>
      <c r="CV27" s="637"/>
      <c r="CW27" s="637"/>
      <c r="CX27" s="637"/>
      <c r="CY27" s="638"/>
      <c r="CZ27" s="621">
        <v>7.2</v>
      </c>
      <c r="DA27" s="639"/>
      <c r="DB27" s="639"/>
      <c r="DC27" s="640"/>
      <c r="DD27" s="624">
        <v>115383</v>
      </c>
      <c r="DE27" s="637"/>
      <c r="DF27" s="637"/>
      <c r="DG27" s="637"/>
      <c r="DH27" s="637"/>
      <c r="DI27" s="637"/>
      <c r="DJ27" s="637"/>
      <c r="DK27" s="638"/>
      <c r="DL27" s="624">
        <v>113891</v>
      </c>
      <c r="DM27" s="637"/>
      <c r="DN27" s="637"/>
      <c r="DO27" s="637"/>
      <c r="DP27" s="637"/>
      <c r="DQ27" s="637"/>
      <c r="DR27" s="637"/>
      <c r="DS27" s="637"/>
      <c r="DT27" s="637"/>
      <c r="DU27" s="637"/>
      <c r="DV27" s="638"/>
      <c r="DW27" s="641">
        <v>2.8</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54772</v>
      </c>
      <c r="S28" s="619"/>
      <c r="T28" s="619"/>
      <c r="U28" s="619"/>
      <c r="V28" s="619"/>
      <c r="W28" s="619"/>
      <c r="X28" s="619"/>
      <c r="Y28" s="620"/>
      <c r="Z28" s="671">
        <v>0.9</v>
      </c>
      <c r="AA28" s="671"/>
      <c r="AB28" s="671"/>
      <c r="AC28" s="671"/>
      <c r="AD28" s="672">
        <v>5995</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687447</v>
      </c>
      <c r="CS28" s="619"/>
      <c r="CT28" s="619"/>
      <c r="CU28" s="619"/>
      <c r="CV28" s="619"/>
      <c r="CW28" s="619"/>
      <c r="CX28" s="619"/>
      <c r="CY28" s="620"/>
      <c r="CZ28" s="621">
        <v>11.6</v>
      </c>
      <c r="DA28" s="639"/>
      <c r="DB28" s="639"/>
      <c r="DC28" s="640"/>
      <c r="DD28" s="624">
        <v>634368</v>
      </c>
      <c r="DE28" s="619"/>
      <c r="DF28" s="619"/>
      <c r="DG28" s="619"/>
      <c r="DH28" s="619"/>
      <c r="DI28" s="619"/>
      <c r="DJ28" s="619"/>
      <c r="DK28" s="620"/>
      <c r="DL28" s="624">
        <v>634368</v>
      </c>
      <c r="DM28" s="619"/>
      <c r="DN28" s="619"/>
      <c r="DO28" s="619"/>
      <c r="DP28" s="619"/>
      <c r="DQ28" s="619"/>
      <c r="DR28" s="619"/>
      <c r="DS28" s="619"/>
      <c r="DT28" s="619"/>
      <c r="DU28" s="619"/>
      <c r="DV28" s="620"/>
      <c r="DW28" s="641">
        <v>15.7</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70852</v>
      </c>
      <c r="S29" s="619"/>
      <c r="T29" s="619"/>
      <c r="U29" s="619"/>
      <c r="V29" s="619"/>
      <c r="W29" s="619"/>
      <c r="X29" s="619"/>
      <c r="Y29" s="620"/>
      <c r="Z29" s="671">
        <v>1.1000000000000001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687309</v>
      </c>
      <c r="CS29" s="637"/>
      <c r="CT29" s="637"/>
      <c r="CU29" s="637"/>
      <c r="CV29" s="637"/>
      <c r="CW29" s="637"/>
      <c r="CX29" s="637"/>
      <c r="CY29" s="638"/>
      <c r="CZ29" s="621">
        <v>11.6</v>
      </c>
      <c r="DA29" s="639"/>
      <c r="DB29" s="639"/>
      <c r="DC29" s="640"/>
      <c r="DD29" s="624">
        <v>634230</v>
      </c>
      <c r="DE29" s="637"/>
      <c r="DF29" s="637"/>
      <c r="DG29" s="637"/>
      <c r="DH29" s="637"/>
      <c r="DI29" s="637"/>
      <c r="DJ29" s="637"/>
      <c r="DK29" s="638"/>
      <c r="DL29" s="624">
        <v>634230</v>
      </c>
      <c r="DM29" s="637"/>
      <c r="DN29" s="637"/>
      <c r="DO29" s="637"/>
      <c r="DP29" s="637"/>
      <c r="DQ29" s="637"/>
      <c r="DR29" s="637"/>
      <c r="DS29" s="637"/>
      <c r="DT29" s="637"/>
      <c r="DU29" s="637"/>
      <c r="DV29" s="638"/>
      <c r="DW29" s="641">
        <v>15.7</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71138</v>
      </c>
      <c r="S30" s="619"/>
      <c r="T30" s="619"/>
      <c r="U30" s="619"/>
      <c r="V30" s="619"/>
      <c r="W30" s="619"/>
      <c r="X30" s="619"/>
      <c r="Y30" s="620"/>
      <c r="Z30" s="671">
        <v>1.1000000000000001</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99.5</v>
      </c>
      <c r="BH30" s="685"/>
      <c r="BI30" s="685"/>
      <c r="BJ30" s="685"/>
      <c r="BK30" s="685"/>
      <c r="BL30" s="685"/>
      <c r="BM30" s="686">
        <v>93.6</v>
      </c>
      <c r="BN30" s="685"/>
      <c r="BO30" s="685"/>
      <c r="BP30" s="685"/>
      <c r="BQ30" s="687"/>
      <c r="BR30" s="684">
        <v>98.8</v>
      </c>
      <c r="BS30" s="685"/>
      <c r="BT30" s="685"/>
      <c r="BU30" s="685"/>
      <c r="BV30" s="685"/>
      <c r="BW30" s="685"/>
      <c r="BX30" s="686">
        <v>93.7</v>
      </c>
      <c r="BY30" s="685"/>
      <c r="BZ30" s="685"/>
      <c r="CA30" s="685"/>
      <c r="CB30" s="687"/>
      <c r="CD30" s="690"/>
      <c r="CE30" s="691"/>
      <c r="CF30" s="655" t="s">
        <v>291</v>
      </c>
      <c r="CG30" s="652"/>
      <c r="CH30" s="652"/>
      <c r="CI30" s="652"/>
      <c r="CJ30" s="652"/>
      <c r="CK30" s="652"/>
      <c r="CL30" s="652"/>
      <c r="CM30" s="652"/>
      <c r="CN30" s="652"/>
      <c r="CO30" s="652"/>
      <c r="CP30" s="652"/>
      <c r="CQ30" s="653"/>
      <c r="CR30" s="618">
        <v>619331</v>
      </c>
      <c r="CS30" s="619"/>
      <c r="CT30" s="619"/>
      <c r="CU30" s="619"/>
      <c r="CV30" s="619"/>
      <c r="CW30" s="619"/>
      <c r="CX30" s="619"/>
      <c r="CY30" s="620"/>
      <c r="CZ30" s="621">
        <v>10.4</v>
      </c>
      <c r="DA30" s="639"/>
      <c r="DB30" s="639"/>
      <c r="DC30" s="640"/>
      <c r="DD30" s="624">
        <v>566252</v>
      </c>
      <c r="DE30" s="619"/>
      <c r="DF30" s="619"/>
      <c r="DG30" s="619"/>
      <c r="DH30" s="619"/>
      <c r="DI30" s="619"/>
      <c r="DJ30" s="619"/>
      <c r="DK30" s="620"/>
      <c r="DL30" s="624">
        <v>566252</v>
      </c>
      <c r="DM30" s="619"/>
      <c r="DN30" s="619"/>
      <c r="DO30" s="619"/>
      <c r="DP30" s="619"/>
      <c r="DQ30" s="619"/>
      <c r="DR30" s="619"/>
      <c r="DS30" s="619"/>
      <c r="DT30" s="619"/>
      <c r="DU30" s="619"/>
      <c r="DV30" s="620"/>
      <c r="DW30" s="641">
        <v>14</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87372</v>
      </c>
      <c r="S31" s="619"/>
      <c r="T31" s="619"/>
      <c r="U31" s="619"/>
      <c r="V31" s="619"/>
      <c r="W31" s="619"/>
      <c r="X31" s="619"/>
      <c r="Y31" s="620"/>
      <c r="Z31" s="671">
        <v>1.4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99.9</v>
      </c>
      <c r="BH31" s="637"/>
      <c r="BI31" s="637"/>
      <c r="BJ31" s="637"/>
      <c r="BK31" s="637"/>
      <c r="BL31" s="637"/>
      <c r="BM31" s="673">
        <v>98.9</v>
      </c>
      <c r="BN31" s="683"/>
      <c r="BO31" s="683"/>
      <c r="BP31" s="683"/>
      <c r="BQ31" s="647"/>
      <c r="BR31" s="682">
        <v>99.7</v>
      </c>
      <c r="BS31" s="637"/>
      <c r="BT31" s="637"/>
      <c r="BU31" s="637"/>
      <c r="BV31" s="637"/>
      <c r="BW31" s="637"/>
      <c r="BX31" s="673">
        <v>98.7</v>
      </c>
      <c r="BY31" s="683"/>
      <c r="BZ31" s="683"/>
      <c r="CA31" s="683"/>
      <c r="CB31" s="647"/>
      <c r="CD31" s="690"/>
      <c r="CE31" s="691"/>
      <c r="CF31" s="655" t="s">
        <v>295</v>
      </c>
      <c r="CG31" s="652"/>
      <c r="CH31" s="652"/>
      <c r="CI31" s="652"/>
      <c r="CJ31" s="652"/>
      <c r="CK31" s="652"/>
      <c r="CL31" s="652"/>
      <c r="CM31" s="652"/>
      <c r="CN31" s="652"/>
      <c r="CO31" s="652"/>
      <c r="CP31" s="652"/>
      <c r="CQ31" s="653"/>
      <c r="CR31" s="618">
        <v>67978</v>
      </c>
      <c r="CS31" s="637"/>
      <c r="CT31" s="637"/>
      <c r="CU31" s="637"/>
      <c r="CV31" s="637"/>
      <c r="CW31" s="637"/>
      <c r="CX31" s="637"/>
      <c r="CY31" s="638"/>
      <c r="CZ31" s="621">
        <v>1.1000000000000001</v>
      </c>
      <c r="DA31" s="639"/>
      <c r="DB31" s="639"/>
      <c r="DC31" s="640"/>
      <c r="DD31" s="624">
        <v>67978</v>
      </c>
      <c r="DE31" s="637"/>
      <c r="DF31" s="637"/>
      <c r="DG31" s="637"/>
      <c r="DH31" s="637"/>
      <c r="DI31" s="637"/>
      <c r="DJ31" s="637"/>
      <c r="DK31" s="638"/>
      <c r="DL31" s="624">
        <v>67978</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170592</v>
      </c>
      <c r="S32" s="619"/>
      <c r="T32" s="619"/>
      <c r="U32" s="619"/>
      <c r="V32" s="619"/>
      <c r="W32" s="619"/>
      <c r="X32" s="619"/>
      <c r="Y32" s="620"/>
      <c r="Z32" s="671">
        <v>2.7</v>
      </c>
      <c r="AA32" s="671"/>
      <c r="AB32" s="671"/>
      <c r="AC32" s="671"/>
      <c r="AD32" s="672">
        <v>5293</v>
      </c>
      <c r="AE32" s="672"/>
      <c r="AF32" s="672"/>
      <c r="AG32" s="672"/>
      <c r="AH32" s="672"/>
      <c r="AI32" s="672"/>
      <c r="AJ32" s="672"/>
      <c r="AK32" s="672"/>
      <c r="AL32" s="641">
        <v>0.1</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98.8</v>
      </c>
      <c r="BH32" s="603"/>
      <c r="BI32" s="603"/>
      <c r="BJ32" s="603"/>
      <c r="BK32" s="603"/>
      <c r="BL32" s="603"/>
      <c r="BM32" s="666">
        <v>85.3</v>
      </c>
      <c r="BN32" s="603"/>
      <c r="BO32" s="603"/>
      <c r="BP32" s="603"/>
      <c r="BQ32" s="660"/>
      <c r="BR32" s="681">
        <v>97.2</v>
      </c>
      <c r="BS32" s="603"/>
      <c r="BT32" s="603"/>
      <c r="BU32" s="603"/>
      <c r="BV32" s="603"/>
      <c r="BW32" s="603"/>
      <c r="BX32" s="666">
        <v>86</v>
      </c>
      <c r="BY32" s="603"/>
      <c r="BZ32" s="603"/>
      <c r="CA32" s="603"/>
      <c r="CB32" s="660"/>
      <c r="CD32" s="692"/>
      <c r="CE32" s="693"/>
      <c r="CF32" s="655" t="s">
        <v>298</v>
      </c>
      <c r="CG32" s="652"/>
      <c r="CH32" s="652"/>
      <c r="CI32" s="652"/>
      <c r="CJ32" s="652"/>
      <c r="CK32" s="652"/>
      <c r="CL32" s="652"/>
      <c r="CM32" s="652"/>
      <c r="CN32" s="652"/>
      <c r="CO32" s="652"/>
      <c r="CP32" s="652"/>
      <c r="CQ32" s="653"/>
      <c r="CR32" s="618">
        <v>138</v>
      </c>
      <c r="CS32" s="619"/>
      <c r="CT32" s="619"/>
      <c r="CU32" s="619"/>
      <c r="CV32" s="619"/>
      <c r="CW32" s="619"/>
      <c r="CX32" s="619"/>
      <c r="CY32" s="620"/>
      <c r="CZ32" s="621">
        <v>0</v>
      </c>
      <c r="DA32" s="639"/>
      <c r="DB32" s="639"/>
      <c r="DC32" s="640"/>
      <c r="DD32" s="624">
        <v>138</v>
      </c>
      <c r="DE32" s="619"/>
      <c r="DF32" s="619"/>
      <c r="DG32" s="619"/>
      <c r="DH32" s="619"/>
      <c r="DI32" s="619"/>
      <c r="DJ32" s="619"/>
      <c r="DK32" s="620"/>
      <c r="DL32" s="624">
        <v>138</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717585</v>
      </c>
      <c r="S33" s="619"/>
      <c r="T33" s="619"/>
      <c r="U33" s="619"/>
      <c r="V33" s="619"/>
      <c r="W33" s="619"/>
      <c r="X33" s="619"/>
      <c r="Y33" s="620"/>
      <c r="Z33" s="671">
        <v>11.3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3158529</v>
      </c>
      <c r="CS33" s="637"/>
      <c r="CT33" s="637"/>
      <c r="CU33" s="637"/>
      <c r="CV33" s="637"/>
      <c r="CW33" s="637"/>
      <c r="CX33" s="637"/>
      <c r="CY33" s="638"/>
      <c r="CZ33" s="621">
        <v>53.2</v>
      </c>
      <c r="DA33" s="639"/>
      <c r="DB33" s="639"/>
      <c r="DC33" s="640"/>
      <c r="DD33" s="624">
        <v>2287780</v>
      </c>
      <c r="DE33" s="637"/>
      <c r="DF33" s="637"/>
      <c r="DG33" s="637"/>
      <c r="DH33" s="637"/>
      <c r="DI33" s="637"/>
      <c r="DJ33" s="637"/>
      <c r="DK33" s="638"/>
      <c r="DL33" s="624">
        <v>1745014</v>
      </c>
      <c r="DM33" s="637"/>
      <c r="DN33" s="637"/>
      <c r="DO33" s="637"/>
      <c r="DP33" s="637"/>
      <c r="DQ33" s="637"/>
      <c r="DR33" s="637"/>
      <c r="DS33" s="637"/>
      <c r="DT33" s="637"/>
      <c r="DU33" s="637"/>
      <c r="DV33" s="638"/>
      <c r="DW33" s="641">
        <v>43.3</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776521</v>
      </c>
      <c r="CS34" s="619"/>
      <c r="CT34" s="619"/>
      <c r="CU34" s="619"/>
      <c r="CV34" s="619"/>
      <c r="CW34" s="619"/>
      <c r="CX34" s="619"/>
      <c r="CY34" s="620"/>
      <c r="CZ34" s="621">
        <v>13.1</v>
      </c>
      <c r="DA34" s="639"/>
      <c r="DB34" s="639"/>
      <c r="DC34" s="640"/>
      <c r="DD34" s="624">
        <v>525948</v>
      </c>
      <c r="DE34" s="619"/>
      <c r="DF34" s="619"/>
      <c r="DG34" s="619"/>
      <c r="DH34" s="619"/>
      <c r="DI34" s="619"/>
      <c r="DJ34" s="619"/>
      <c r="DK34" s="620"/>
      <c r="DL34" s="624">
        <v>399234</v>
      </c>
      <c r="DM34" s="619"/>
      <c r="DN34" s="619"/>
      <c r="DO34" s="619"/>
      <c r="DP34" s="619"/>
      <c r="DQ34" s="619"/>
      <c r="DR34" s="619"/>
      <c r="DS34" s="619"/>
      <c r="DT34" s="619"/>
      <c r="DU34" s="619"/>
      <c r="DV34" s="620"/>
      <c r="DW34" s="641">
        <v>9.9</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196785</v>
      </c>
      <c r="S35" s="619"/>
      <c r="T35" s="619"/>
      <c r="U35" s="619"/>
      <c r="V35" s="619"/>
      <c r="W35" s="619"/>
      <c r="X35" s="619"/>
      <c r="Y35" s="620"/>
      <c r="Z35" s="671">
        <v>3.1</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787160</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2314</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220395</v>
      </c>
      <c r="CS35" s="637"/>
      <c r="CT35" s="637"/>
      <c r="CU35" s="637"/>
      <c r="CV35" s="637"/>
      <c r="CW35" s="637"/>
      <c r="CX35" s="637"/>
      <c r="CY35" s="638"/>
      <c r="CZ35" s="621">
        <v>3.7</v>
      </c>
      <c r="DA35" s="639"/>
      <c r="DB35" s="639"/>
      <c r="DC35" s="640"/>
      <c r="DD35" s="624">
        <v>190499</v>
      </c>
      <c r="DE35" s="637"/>
      <c r="DF35" s="637"/>
      <c r="DG35" s="637"/>
      <c r="DH35" s="637"/>
      <c r="DI35" s="637"/>
      <c r="DJ35" s="637"/>
      <c r="DK35" s="638"/>
      <c r="DL35" s="624">
        <v>137931</v>
      </c>
      <c r="DM35" s="637"/>
      <c r="DN35" s="637"/>
      <c r="DO35" s="637"/>
      <c r="DP35" s="637"/>
      <c r="DQ35" s="637"/>
      <c r="DR35" s="637"/>
      <c r="DS35" s="637"/>
      <c r="DT35" s="637"/>
      <c r="DU35" s="637"/>
      <c r="DV35" s="638"/>
      <c r="DW35" s="641">
        <v>3.4</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6347806</v>
      </c>
      <c r="S36" s="659"/>
      <c r="T36" s="659"/>
      <c r="U36" s="659"/>
      <c r="V36" s="659"/>
      <c r="W36" s="659"/>
      <c r="X36" s="659"/>
      <c r="Y36" s="662"/>
      <c r="Z36" s="663">
        <v>100</v>
      </c>
      <c r="AA36" s="663"/>
      <c r="AB36" s="663"/>
      <c r="AC36" s="663"/>
      <c r="AD36" s="664">
        <v>3837925</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248239</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-16697</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1156944</v>
      </c>
      <c r="CS36" s="619"/>
      <c r="CT36" s="619"/>
      <c r="CU36" s="619"/>
      <c r="CV36" s="619"/>
      <c r="CW36" s="619"/>
      <c r="CX36" s="619"/>
      <c r="CY36" s="620"/>
      <c r="CZ36" s="621">
        <v>19.5</v>
      </c>
      <c r="DA36" s="639"/>
      <c r="DB36" s="639"/>
      <c r="DC36" s="640"/>
      <c r="DD36" s="624">
        <v>802558</v>
      </c>
      <c r="DE36" s="619"/>
      <c r="DF36" s="619"/>
      <c r="DG36" s="619"/>
      <c r="DH36" s="619"/>
      <c r="DI36" s="619"/>
      <c r="DJ36" s="619"/>
      <c r="DK36" s="620"/>
      <c r="DL36" s="624">
        <v>575071</v>
      </c>
      <c r="DM36" s="619"/>
      <c r="DN36" s="619"/>
      <c r="DO36" s="619"/>
      <c r="DP36" s="619"/>
      <c r="DQ36" s="619"/>
      <c r="DR36" s="619"/>
      <c r="DS36" s="619"/>
      <c r="DT36" s="619"/>
      <c r="DU36" s="619"/>
      <c r="DV36" s="620"/>
      <c r="DW36" s="641">
        <v>14.3</v>
      </c>
      <c r="DX36" s="642"/>
      <c r="DY36" s="642"/>
      <c r="DZ36" s="642"/>
      <c r="EA36" s="642"/>
      <c r="EB36" s="642"/>
      <c r="EC36" s="643"/>
    </row>
    <row r="37" spans="2:133" ht="11.25" customHeight="1">
      <c r="AQ37" s="644" t="s">
        <v>313</v>
      </c>
      <c r="AR37" s="645"/>
      <c r="AS37" s="645"/>
      <c r="AT37" s="645"/>
      <c r="AU37" s="645"/>
      <c r="AV37" s="645"/>
      <c r="AW37" s="645"/>
      <c r="AX37" s="645"/>
      <c r="AY37" s="646"/>
      <c r="AZ37" s="618">
        <v>96574</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1238</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586058</v>
      </c>
      <c r="CS37" s="637"/>
      <c r="CT37" s="637"/>
      <c r="CU37" s="637"/>
      <c r="CV37" s="637"/>
      <c r="CW37" s="637"/>
      <c r="CX37" s="637"/>
      <c r="CY37" s="638"/>
      <c r="CZ37" s="621">
        <v>9.9</v>
      </c>
      <c r="DA37" s="639"/>
      <c r="DB37" s="639"/>
      <c r="DC37" s="640"/>
      <c r="DD37" s="624">
        <v>509658</v>
      </c>
      <c r="DE37" s="637"/>
      <c r="DF37" s="637"/>
      <c r="DG37" s="637"/>
      <c r="DH37" s="637"/>
      <c r="DI37" s="637"/>
      <c r="DJ37" s="637"/>
      <c r="DK37" s="638"/>
      <c r="DL37" s="624">
        <v>464274</v>
      </c>
      <c r="DM37" s="637"/>
      <c r="DN37" s="637"/>
      <c r="DO37" s="637"/>
      <c r="DP37" s="637"/>
      <c r="DQ37" s="637"/>
      <c r="DR37" s="637"/>
      <c r="DS37" s="637"/>
      <c r="DT37" s="637"/>
      <c r="DU37" s="637"/>
      <c r="DV37" s="638"/>
      <c r="DW37" s="641">
        <v>11.5</v>
      </c>
      <c r="DX37" s="642"/>
      <c r="DY37" s="642"/>
      <c r="DZ37" s="642"/>
      <c r="EA37" s="642"/>
      <c r="EB37" s="642"/>
      <c r="EC37" s="643"/>
    </row>
    <row r="38" spans="2:133" ht="11.25" customHeight="1">
      <c r="AQ38" s="644" t="s">
        <v>316</v>
      </c>
      <c r="AR38" s="645"/>
      <c r="AS38" s="645"/>
      <c r="AT38" s="645"/>
      <c r="AU38" s="645"/>
      <c r="AV38" s="645"/>
      <c r="AW38" s="645"/>
      <c r="AX38" s="645"/>
      <c r="AY38" s="646"/>
      <c r="AZ38" s="618">
        <v>22500</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2041</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787160</v>
      </c>
      <c r="CS38" s="619"/>
      <c r="CT38" s="619"/>
      <c r="CU38" s="619"/>
      <c r="CV38" s="619"/>
      <c r="CW38" s="619"/>
      <c r="CX38" s="619"/>
      <c r="CY38" s="620"/>
      <c r="CZ38" s="621">
        <v>13.3</v>
      </c>
      <c r="DA38" s="639"/>
      <c r="DB38" s="639"/>
      <c r="DC38" s="640"/>
      <c r="DD38" s="624">
        <v>720688</v>
      </c>
      <c r="DE38" s="619"/>
      <c r="DF38" s="619"/>
      <c r="DG38" s="619"/>
      <c r="DH38" s="619"/>
      <c r="DI38" s="619"/>
      <c r="DJ38" s="619"/>
      <c r="DK38" s="620"/>
      <c r="DL38" s="624">
        <v>632778</v>
      </c>
      <c r="DM38" s="619"/>
      <c r="DN38" s="619"/>
      <c r="DO38" s="619"/>
      <c r="DP38" s="619"/>
      <c r="DQ38" s="619"/>
      <c r="DR38" s="619"/>
      <c r="DS38" s="619"/>
      <c r="DT38" s="619"/>
      <c r="DU38" s="619"/>
      <c r="DV38" s="620"/>
      <c r="DW38" s="641">
        <v>15.7</v>
      </c>
      <c r="DX38" s="642"/>
      <c r="DY38" s="642"/>
      <c r="DZ38" s="642"/>
      <c r="EA38" s="642"/>
      <c r="EB38" s="642"/>
      <c r="EC38" s="643"/>
    </row>
    <row r="39" spans="2:133" ht="11.25" customHeight="1">
      <c r="AQ39" s="644" t="s">
        <v>319</v>
      </c>
      <c r="AR39" s="645"/>
      <c r="AS39" s="645"/>
      <c r="AT39" s="645"/>
      <c r="AU39" s="645"/>
      <c r="AV39" s="645"/>
      <c r="AW39" s="645"/>
      <c r="AX39" s="645"/>
      <c r="AY39" s="646"/>
      <c r="AZ39" s="618">
        <v>8442</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101</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131859</v>
      </c>
      <c r="CS39" s="637"/>
      <c r="CT39" s="637"/>
      <c r="CU39" s="637"/>
      <c r="CV39" s="637"/>
      <c r="CW39" s="637"/>
      <c r="CX39" s="637"/>
      <c r="CY39" s="638"/>
      <c r="CZ39" s="621">
        <v>2.2000000000000002</v>
      </c>
      <c r="DA39" s="639"/>
      <c r="DB39" s="639"/>
      <c r="DC39" s="640"/>
      <c r="DD39" s="624">
        <v>48037</v>
      </c>
      <c r="DE39" s="637"/>
      <c r="DF39" s="637"/>
      <c r="DG39" s="637"/>
      <c r="DH39" s="637"/>
      <c r="DI39" s="637"/>
      <c r="DJ39" s="637"/>
      <c r="DK39" s="638"/>
      <c r="DL39" s="624" t="s">
        <v>323</v>
      </c>
      <c r="DM39" s="637"/>
      <c r="DN39" s="637"/>
      <c r="DO39" s="637"/>
      <c r="DP39" s="637"/>
      <c r="DQ39" s="637"/>
      <c r="DR39" s="637"/>
      <c r="DS39" s="637"/>
      <c r="DT39" s="637"/>
      <c r="DU39" s="637"/>
      <c r="DV39" s="638"/>
      <c r="DW39" s="641" t="s">
        <v>323</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102763</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98</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85650</v>
      </c>
      <c r="CS40" s="619"/>
      <c r="CT40" s="619"/>
      <c r="CU40" s="619"/>
      <c r="CV40" s="619"/>
      <c r="CW40" s="619"/>
      <c r="CX40" s="619"/>
      <c r="CY40" s="620"/>
      <c r="CZ40" s="621">
        <v>1.4</v>
      </c>
      <c r="DA40" s="639"/>
      <c r="DB40" s="639"/>
      <c r="DC40" s="640"/>
      <c r="DD40" s="624">
        <v>50</v>
      </c>
      <c r="DE40" s="619"/>
      <c r="DF40" s="619"/>
      <c r="DG40" s="619"/>
      <c r="DH40" s="619"/>
      <c r="DI40" s="619"/>
      <c r="DJ40" s="619"/>
      <c r="DK40" s="620"/>
      <c r="DL40" s="624" t="s">
        <v>323</v>
      </c>
      <c r="DM40" s="619"/>
      <c r="DN40" s="619"/>
      <c r="DO40" s="619"/>
      <c r="DP40" s="619"/>
      <c r="DQ40" s="619"/>
      <c r="DR40" s="619"/>
      <c r="DS40" s="619"/>
      <c r="DT40" s="619"/>
      <c r="DU40" s="619"/>
      <c r="DV40" s="620"/>
      <c r="DW40" s="641" t="s">
        <v>323</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308642</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360</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330</v>
      </c>
      <c r="CS41" s="637"/>
      <c r="CT41" s="637"/>
      <c r="CU41" s="637"/>
      <c r="CV41" s="637"/>
      <c r="CW41" s="637"/>
      <c r="CX41" s="637"/>
      <c r="CY41" s="638"/>
      <c r="CZ41" s="621" t="s">
        <v>330</v>
      </c>
      <c r="DA41" s="639"/>
      <c r="DB41" s="639"/>
      <c r="DC41" s="640"/>
      <c r="DD41" s="624" t="s">
        <v>330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332</v>
      </c>
      <c r="CE42" s="616"/>
      <c r="CF42" s="616"/>
      <c r="CG42" s="616"/>
      <c r="CH42" s="616"/>
      <c r="CI42" s="616"/>
      <c r="CJ42" s="616"/>
      <c r="CK42" s="616"/>
      <c r="CL42" s="616"/>
      <c r="CM42" s="616"/>
      <c r="CN42" s="616"/>
      <c r="CO42" s="616"/>
      <c r="CP42" s="616"/>
      <c r="CQ42" s="617"/>
      <c r="CR42" s="618">
        <v>631479</v>
      </c>
      <c r="CS42" s="619"/>
      <c r="CT42" s="619"/>
      <c r="CU42" s="619"/>
      <c r="CV42" s="619"/>
      <c r="CW42" s="619"/>
      <c r="CX42" s="619"/>
      <c r="CY42" s="620"/>
      <c r="CZ42" s="621">
        <v>10.6</v>
      </c>
      <c r="DA42" s="622"/>
      <c r="DB42" s="622"/>
      <c r="DC42" s="623"/>
      <c r="DD42" s="624">
        <v>61243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334</v>
      </c>
      <c r="CE43" s="616"/>
      <c r="CF43" s="616"/>
      <c r="CG43" s="616"/>
      <c r="CH43" s="616"/>
      <c r="CI43" s="616"/>
      <c r="CJ43" s="616"/>
      <c r="CK43" s="616"/>
      <c r="CL43" s="616"/>
      <c r="CM43" s="616"/>
      <c r="CN43" s="616"/>
      <c r="CO43" s="616"/>
      <c r="CP43" s="616"/>
      <c r="CQ43" s="617"/>
      <c r="CR43" s="618">
        <v>7509</v>
      </c>
      <c r="CS43" s="637"/>
      <c r="CT43" s="637"/>
      <c r="CU43" s="637"/>
      <c r="CV43" s="637"/>
      <c r="CW43" s="637"/>
      <c r="CX43" s="637"/>
      <c r="CY43" s="638"/>
      <c r="CZ43" s="621">
        <v>0.1</v>
      </c>
      <c r="DA43" s="639"/>
      <c r="DB43" s="639"/>
      <c r="DC43" s="640"/>
      <c r="DD43" s="624">
        <v>7509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335</v>
      </c>
      <c r="CD44" s="631" t="s">
        <v>286</v>
      </c>
      <c r="CE44" s="632"/>
      <c r="CF44" s="615" t="s">
        <v>336</v>
      </c>
      <c r="CG44" s="616"/>
      <c r="CH44" s="616"/>
      <c r="CI44" s="616"/>
      <c r="CJ44" s="616"/>
      <c r="CK44" s="616"/>
      <c r="CL44" s="616"/>
      <c r="CM44" s="616"/>
      <c r="CN44" s="616"/>
      <c r="CO44" s="616"/>
      <c r="CP44" s="616"/>
      <c r="CQ44" s="617"/>
      <c r="CR44" s="618">
        <v>621637</v>
      </c>
      <c r="CS44" s="619"/>
      <c r="CT44" s="619"/>
      <c r="CU44" s="619"/>
      <c r="CV44" s="619"/>
      <c r="CW44" s="619"/>
      <c r="CX44" s="619"/>
      <c r="CY44" s="620"/>
      <c r="CZ44" s="621">
        <v>10.5</v>
      </c>
      <c r="DA44" s="622"/>
      <c r="DB44" s="622"/>
      <c r="DC44" s="623"/>
      <c r="DD44" s="624">
        <v>60500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337</v>
      </c>
      <c r="CG45" s="616"/>
      <c r="CH45" s="616"/>
      <c r="CI45" s="616"/>
      <c r="CJ45" s="616"/>
      <c r="CK45" s="616"/>
      <c r="CL45" s="616"/>
      <c r="CM45" s="616"/>
      <c r="CN45" s="616"/>
      <c r="CO45" s="616"/>
      <c r="CP45" s="616"/>
      <c r="CQ45" s="617"/>
      <c r="CR45" s="618">
        <v>455582</v>
      </c>
      <c r="CS45" s="637"/>
      <c r="CT45" s="637"/>
      <c r="CU45" s="637"/>
      <c r="CV45" s="637"/>
      <c r="CW45" s="637"/>
      <c r="CX45" s="637"/>
      <c r="CY45" s="638"/>
      <c r="CZ45" s="621">
        <v>7.7</v>
      </c>
      <c r="DA45" s="639"/>
      <c r="DB45" s="639"/>
      <c r="DC45" s="640"/>
      <c r="DD45" s="624">
        <v>22622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338</v>
      </c>
      <c r="CG46" s="616"/>
      <c r="CH46" s="616"/>
      <c r="CI46" s="616"/>
      <c r="CJ46" s="616"/>
      <c r="CK46" s="616"/>
      <c r="CL46" s="616"/>
      <c r="CM46" s="616"/>
      <c r="CN46" s="616"/>
      <c r="CO46" s="616"/>
      <c r="CP46" s="616"/>
      <c r="CQ46" s="617"/>
      <c r="CR46" s="618">
        <v>116538</v>
      </c>
      <c r="CS46" s="619"/>
      <c r="CT46" s="619"/>
      <c r="CU46" s="619"/>
      <c r="CV46" s="619"/>
      <c r="CW46" s="619"/>
      <c r="CX46" s="619"/>
      <c r="CY46" s="620"/>
      <c r="CZ46" s="621">
        <v>2</v>
      </c>
      <c r="DA46" s="622"/>
      <c r="DB46" s="622"/>
      <c r="DC46" s="623"/>
      <c r="DD46" s="624">
        <v>37761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339</v>
      </c>
      <c r="CG47" s="616"/>
      <c r="CH47" s="616"/>
      <c r="CI47" s="616"/>
      <c r="CJ47" s="616"/>
      <c r="CK47" s="616"/>
      <c r="CL47" s="616"/>
      <c r="CM47" s="616"/>
      <c r="CN47" s="616"/>
      <c r="CO47" s="616"/>
      <c r="CP47" s="616"/>
      <c r="CQ47" s="617"/>
      <c r="CR47" s="618">
        <v>9842</v>
      </c>
      <c r="CS47" s="637"/>
      <c r="CT47" s="637"/>
      <c r="CU47" s="637"/>
      <c r="CV47" s="637"/>
      <c r="CW47" s="637"/>
      <c r="CX47" s="637"/>
      <c r="CY47" s="638"/>
      <c r="CZ47" s="621">
        <v>0.2</v>
      </c>
      <c r="DA47" s="639"/>
      <c r="DB47" s="639"/>
      <c r="DC47" s="640"/>
      <c r="DD47" s="624">
        <v>743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340</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341</v>
      </c>
      <c r="CE49" s="600"/>
      <c r="CF49" s="600"/>
      <c r="CG49" s="600"/>
      <c r="CH49" s="600"/>
      <c r="CI49" s="600"/>
      <c r="CJ49" s="600"/>
      <c r="CK49" s="600"/>
      <c r="CL49" s="600"/>
      <c r="CM49" s="600"/>
      <c r="CN49" s="600"/>
      <c r="CO49" s="600"/>
      <c r="CP49" s="600"/>
      <c r="CQ49" s="601"/>
      <c r="CR49" s="602">
        <v>5931654</v>
      </c>
      <c r="CS49" s="603"/>
      <c r="CT49" s="603"/>
      <c r="CU49" s="603"/>
      <c r="CV49" s="603"/>
      <c r="CW49" s="603"/>
      <c r="CX49" s="603"/>
      <c r="CY49" s="604"/>
      <c r="CZ49" s="605">
        <v>100</v>
      </c>
      <c r="DA49" s="606"/>
      <c r="DB49" s="606"/>
      <c r="DC49" s="607"/>
      <c r="DD49" s="608">
        <v>4018221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343</v>
      </c>
      <c r="DK2" s="1137"/>
      <c r="DL2" s="1137"/>
      <c r="DM2" s="1137"/>
      <c r="DN2" s="1137"/>
      <c r="DO2" s="1138"/>
      <c r="DP2" s="200"/>
      <c r="DQ2" s="1136" t="s">
        <v>344</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345</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347</v>
      </c>
      <c r="B5" s="1022"/>
      <c r="C5" s="1022"/>
      <c r="D5" s="1022"/>
      <c r="E5" s="1022"/>
      <c r="F5" s="1022"/>
      <c r="G5" s="1022"/>
      <c r="H5" s="1022"/>
      <c r="I5" s="1022"/>
      <c r="J5" s="1022"/>
      <c r="K5" s="1022"/>
      <c r="L5" s="1022"/>
      <c r="M5" s="1022"/>
      <c r="N5" s="1022"/>
      <c r="O5" s="1022"/>
      <c r="P5" s="1023"/>
      <c r="Q5" s="1027" t="s">
        <v>348</v>
      </c>
      <c r="R5" s="1028"/>
      <c r="S5" s="1028"/>
      <c r="T5" s="1028"/>
      <c r="U5" s="1029"/>
      <c r="V5" s="1027" t="s">
        <v>349</v>
      </c>
      <c r="W5" s="1028"/>
      <c r="X5" s="1028"/>
      <c r="Y5" s="1028"/>
      <c r="Z5" s="1029"/>
      <c r="AA5" s="1027" t="s">
        <v>350</v>
      </c>
      <c r="AB5" s="1028"/>
      <c r="AC5" s="1028"/>
      <c r="AD5" s="1028"/>
      <c r="AE5" s="1028"/>
      <c r="AF5" s="1139" t="s">
        <v>351</v>
      </c>
      <c r="AG5" s="1028"/>
      <c r="AH5" s="1028"/>
      <c r="AI5" s="1028"/>
      <c r="AJ5" s="1043"/>
      <c r="AK5" s="1028" t="s">
        <v>352</v>
      </c>
      <c r="AL5" s="1028"/>
      <c r="AM5" s="1028"/>
      <c r="AN5" s="1028"/>
      <c r="AO5" s="1029"/>
      <c r="AP5" s="1027" t="s">
        <v>353</v>
      </c>
      <c r="AQ5" s="1028"/>
      <c r="AR5" s="1028"/>
      <c r="AS5" s="1028"/>
      <c r="AT5" s="1029"/>
      <c r="AU5" s="1027" t="s">
        <v>354</v>
      </c>
      <c r="AV5" s="1028"/>
      <c r="AW5" s="1028"/>
      <c r="AX5" s="1028"/>
      <c r="AY5" s="1043"/>
      <c r="AZ5" s="207"/>
      <c r="BA5" s="207"/>
      <c r="BB5" s="207"/>
      <c r="BC5" s="207"/>
      <c r="BD5" s="207"/>
      <c r="BE5" s="208"/>
      <c r="BF5" s="208"/>
      <c r="BG5" s="208"/>
      <c r="BH5" s="208"/>
      <c r="BI5" s="208"/>
      <c r="BJ5" s="208"/>
      <c r="BK5" s="208"/>
      <c r="BL5" s="208"/>
      <c r="BM5" s="208"/>
      <c r="BN5" s="208"/>
      <c r="BO5" s="208"/>
      <c r="BP5" s="208"/>
      <c r="BQ5" s="1021" t="s">
        <v>355</v>
      </c>
      <c r="BR5" s="1022"/>
      <c r="BS5" s="1022"/>
      <c r="BT5" s="1022"/>
      <c r="BU5" s="1022"/>
      <c r="BV5" s="1022"/>
      <c r="BW5" s="1022"/>
      <c r="BX5" s="1022"/>
      <c r="BY5" s="1022"/>
      <c r="BZ5" s="1022"/>
      <c r="CA5" s="1022"/>
      <c r="CB5" s="1022"/>
      <c r="CC5" s="1022"/>
      <c r="CD5" s="1022"/>
      <c r="CE5" s="1022"/>
      <c r="CF5" s="1022"/>
      <c r="CG5" s="1023"/>
      <c r="CH5" s="1027" t="s">
        <v>356</v>
      </c>
      <c r="CI5" s="1028"/>
      <c r="CJ5" s="1028"/>
      <c r="CK5" s="1028"/>
      <c r="CL5" s="1029"/>
      <c r="CM5" s="1027" t="s">
        <v>357</v>
      </c>
      <c r="CN5" s="1028"/>
      <c r="CO5" s="1028"/>
      <c r="CP5" s="1028"/>
      <c r="CQ5" s="1029"/>
      <c r="CR5" s="1027" t="s">
        <v>358</v>
      </c>
      <c r="CS5" s="1028"/>
      <c r="CT5" s="1028"/>
      <c r="CU5" s="1028"/>
      <c r="CV5" s="1029"/>
      <c r="CW5" s="1027" t="s">
        <v>359</v>
      </c>
      <c r="CX5" s="1028"/>
      <c r="CY5" s="1028"/>
      <c r="CZ5" s="1028"/>
      <c r="DA5" s="1029"/>
      <c r="DB5" s="1027" t="s">
        <v>360</v>
      </c>
      <c r="DC5" s="1028"/>
      <c r="DD5" s="1028"/>
      <c r="DE5" s="1028"/>
      <c r="DF5" s="1029"/>
      <c r="DG5" s="1124" t="s">
        <v>361</v>
      </c>
      <c r="DH5" s="1125"/>
      <c r="DI5" s="1125"/>
      <c r="DJ5" s="1125"/>
      <c r="DK5" s="1126"/>
      <c r="DL5" s="1124" t="s">
        <v>362</v>
      </c>
      <c r="DM5" s="1125"/>
      <c r="DN5" s="1125"/>
      <c r="DO5" s="1125"/>
      <c r="DP5" s="1126"/>
      <c r="DQ5" s="1027" t="s">
        <v>363</v>
      </c>
      <c r="DR5" s="1028"/>
      <c r="DS5" s="1028"/>
      <c r="DT5" s="1028"/>
      <c r="DU5" s="1029"/>
      <c r="DV5" s="1027" t="s">
        <v>354</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364</v>
      </c>
      <c r="C7" s="1077"/>
      <c r="D7" s="1077"/>
      <c r="E7" s="1077"/>
      <c r="F7" s="1077"/>
      <c r="G7" s="1077"/>
      <c r="H7" s="1077"/>
      <c r="I7" s="1077"/>
      <c r="J7" s="1077"/>
      <c r="K7" s="1077"/>
      <c r="L7" s="1077"/>
      <c r="M7" s="1077"/>
      <c r="N7" s="1077"/>
      <c r="O7" s="1077"/>
      <c r="P7" s="1078"/>
      <c r="Q7" s="1130">
        <v>6348</v>
      </c>
      <c r="R7" s="1131"/>
      <c r="S7" s="1131"/>
      <c r="T7" s="1131"/>
      <c r="U7" s="1131"/>
      <c r="V7" s="1131">
        <v>5932</v>
      </c>
      <c r="W7" s="1131"/>
      <c r="X7" s="1131"/>
      <c r="Y7" s="1131"/>
      <c r="Z7" s="1131"/>
      <c r="AA7" s="1131">
        <v>416</v>
      </c>
      <c r="AB7" s="1131"/>
      <c r="AC7" s="1131"/>
      <c r="AD7" s="1131"/>
      <c r="AE7" s="1132"/>
      <c r="AF7" s="1133">
        <v>383</v>
      </c>
      <c r="AG7" s="1134"/>
      <c r="AH7" s="1134"/>
      <c r="AI7" s="1134"/>
      <c r="AJ7" s="1135"/>
      <c r="AK7" s="1117">
        <v>71</v>
      </c>
      <c r="AL7" s="1118"/>
      <c r="AM7" s="1118"/>
      <c r="AN7" s="1118"/>
      <c r="AO7" s="1118"/>
      <c r="AP7" s="1118">
        <v>6100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534</v>
      </c>
      <c r="BT7" s="1122"/>
      <c r="BU7" s="1122"/>
      <c r="BV7" s="1122"/>
      <c r="BW7" s="1122"/>
      <c r="BX7" s="1122"/>
      <c r="BY7" s="1122"/>
      <c r="BZ7" s="1122"/>
      <c r="CA7" s="1122"/>
      <c r="CB7" s="1122"/>
      <c r="CC7" s="1122"/>
      <c r="CD7" s="1122"/>
      <c r="CE7" s="1122"/>
      <c r="CF7" s="1122"/>
      <c r="CG7" s="1123"/>
      <c r="CH7" s="1114">
        <v>-8</v>
      </c>
      <c r="CI7" s="1115"/>
      <c r="CJ7" s="1115"/>
      <c r="CK7" s="1115"/>
      <c r="CL7" s="1116"/>
      <c r="CM7" s="1114">
        <v>4</v>
      </c>
      <c r="CN7" s="1115"/>
      <c r="CO7" s="1115"/>
      <c r="CP7" s="1115"/>
      <c r="CQ7" s="1116"/>
      <c r="CR7" s="1114">
        <v>20</v>
      </c>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v>6348</v>
      </c>
      <c r="R23" s="1095"/>
      <c r="S23" s="1095"/>
      <c r="T23" s="1095"/>
      <c r="U23" s="1095"/>
      <c r="V23" s="1095">
        <v>5932</v>
      </c>
      <c r="W23" s="1095"/>
      <c r="X23" s="1095"/>
      <c r="Y23" s="1095"/>
      <c r="Z23" s="1095"/>
      <c r="AA23" s="1095">
        <v>416</v>
      </c>
      <c r="AB23" s="1095"/>
      <c r="AC23" s="1095"/>
      <c r="AD23" s="1095"/>
      <c r="AE23" s="1096"/>
      <c r="AF23" s="1097">
        <v>383</v>
      </c>
      <c r="AG23" s="1095"/>
      <c r="AH23" s="1095"/>
      <c r="AI23" s="1095"/>
      <c r="AJ23" s="1098"/>
      <c r="AK23" s="1099"/>
      <c r="AL23" s="1100"/>
      <c r="AM23" s="1100"/>
      <c r="AN23" s="1100"/>
      <c r="AO23" s="1100"/>
      <c r="AP23" s="1095">
        <v>6100</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347</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354</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1241</v>
      </c>
      <c r="R28" s="1080"/>
      <c r="S28" s="1080"/>
      <c r="T28" s="1080"/>
      <c r="U28" s="1080"/>
      <c r="V28" s="1080">
        <v>1239</v>
      </c>
      <c r="W28" s="1080"/>
      <c r="X28" s="1080"/>
      <c r="Y28" s="1080"/>
      <c r="Z28" s="1080"/>
      <c r="AA28" s="1080">
        <v>2</v>
      </c>
      <c r="AB28" s="1080"/>
      <c r="AC28" s="1080"/>
      <c r="AD28" s="1080"/>
      <c r="AE28" s="1081"/>
      <c r="AF28" s="1082">
        <v>2</v>
      </c>
      <c r="AG28" s="1080"/>
      <c r="AH28" s="1080"/>
      <c r="AI28" s="1080"/>
      <c r="AJ28" s="1083"/>
      <c r="AK28" s="1084">
        <v>138</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965</v>
      </c>
      <c r="R29" s="1070"/>
      <c r="S29" s="1070"/>
      <c r="T29" s="1070"/>
      <c r="U29" s="1070"/>
      <c r="V29" s="1070">
        <v>936</v>
      </c>
      <c r="W29" s="1070"/>
      <c r="X29" s="1070"/>
      <c r="Y29" s="1070"/>
      <c r="Z29" s="1070"/>
      <c r="AA29" s="1070">
        <v>30</v>
      </c>
      <c r="AB29" s="1070"/>
      <c r="AC29" s="1070"/>
      <c r="AD29" s="1070"/>
      <c r="AE29" s="1071"/>
      <c r="AF29" s="1045">
        <v>30</v>
      </c>
      <c r="AG29" s="1046"/>
      <c r="AH29" s="1046"/>
      <c r="AI29" s="1046"/>
      <c r="AJ29" s="1047"/>
      <c r="AK29" s="1006">
        <v>249</v>
      </c>
      <c r="AL29" s="997"/>
      <c r="AM29" s="997"/>
      <c r="AN29" s="997"/>
      <c r="AO29" s="997"/>
      <c r="AP29" s="997">
        <v>648</v>
      </c>
      <c r="AQ29" s="997"/>
      <c r="AR29" s="997"/>
      <c r="AS29" s="997"/>
      <c r="AT29" s="997"/>
      <c r="AU29" s="997">
        <v>648</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118</v>
      </c>
      <c r="R30" s="1070"/>
      <c r="S30" s="1070"/>
      <c r="T30" s="1070"/>
      <c r="U30" s="1070"/>
      <c r="V30" s="1070">
        <v>118</v>
      </c>
      <c r="W30" s="1070"/>
      <c r="X30" s="1070"/>
      <c r="Y30" s="1070"/>
      <c r="Z30" s="1070"/>
      <c r="AA30" s="1070">
        <v>0</v>
      </c>
      <c r="AB30" s="1070"/>
      <c r="AC30" s="1070"/>
      <c r="AD30" s="1070"/>
      <c r="AE30" s="1071"/>
      <c r="AF30" s="1045">
        <v>0</v>
      </c>
      <c r="AG30" s="1046"/>
      <c r="AH30" s="1046"/>
      <c r="AI30" s="1046"/>
      <c r="AJ30" s="1047"/>
      <c r="AK30" s="1006">
        <v>42</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230</v>
      </c>
      <c r="R31" s="1070"/>
      <c r="S31" s="1070"/>
      <c r="T31" s="1070"/>
      <c r="U31" s="1070"/>
      <c r="V31" s="1070">
        <v>184</v>
      </c>
      <c r="W31" s="1070"/>
      <c r="X31" s="1070"/>
      <c r="Y31" s="1070"/>
      <c r="Z31" s="1070"/>
      <c r="AA31" s="1070">
        <v>46</v>
      </c>
      <c r="AB31" s="1070"/>
      <c r="AC31" s="1070"/>
      <c r="AD31" s="1070"/>
      <c r="AE31" s="1071"/>
      <c r="AF31" s="1045">
        <v>347</v>
      </c>
      <c r="AG31" s="1046"/>
      <c r="AH31" s="1046"/>
      <c r="AI31" s="1046"/>
      <c r="AJ31" s="1047"/>
      <c r="AK31" s="1006"/>
      <c r="AL31" s="997"/>
      <c r="AM31" s="997"/>
      <c r="AN31" s="997"/>
      <c r="AO31" s="997"/>
      <c r="AP31" s="997">
        <v>975</v>
      </c>
      <c r="AQ31" s="997"/>
      <c r="AR31" s="997"/>
      <c r="AS31" s="997"/>
      <c r="AT31" s="997"/>
      <c r="AU31" s="997"/>
      <c r="AV31" s="997"/>
      <c r="AW31" s="997"/>
      <c r="AX31" s="997"/>
      <c r="AY31" s="997"/>
      <c r="AZ31" s="1068"/>
      <c r="BA31" s="1068"/>
      <c r="BB31" s="1068"/>
      <c r="BC31" s="1068"/>
      <c r="BD31" s="1068"/>
      <c r="BE31" s="1058" t="s">
        <v>382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40</v>
      </c>
      <c r="R32" s="1070"/>
      <c r="S32" s="1070"/>
      <c r="T32" s="1070"/>
      <c r="U32" s="1070"/>
      <c r="V32" s="1070">
        <v>40</v>
      </c>
      <c r="W32" s="1070"/>
      <c r="X32" s="1070"/>
      <c r="Y32" s="1070"/>
      <c r="Z32" s="1070"/>
      <c r="AA32" s="1070">
        <v>0</v>
      </c>
      <c r="AB32" s="1070"/>
      <c r="AC32" s="1070"/>
      <c r="AD32" s="1070"/>
      <c r="AE32" s="1071"/>
      <c r="AF32" s="1045">
        <v>0</v>
      </c>
      <c r="AG32" s="1046"/>
      <c r="AH32" s="1046"/>
      <c r="AI32" s="1046"/>
      <c r="AJ32" s="1047"/>
      <c r="AK32" s="1006">
        <v>23</v>
      </c>
      <c r="AL32" s="997"/>
      <c r="AM32" s="997"/>
      <c r="AN32" s="997"/>
      <c r="AO32" s="997"/>
      <c r="AP32" s="997">
        <v>78</v>
      </c>
      <c r="AQ32" s="997"/>
      <c r="AR32" s="997"/>
      <c r="AS32" s="997"/>
      <c r="AT32" s="997"/>
      <c r="AU32" s="997">
        <v>59</v>
      </c>
      <c r="AV32" s="997"/>
      <c r="AW32" s="997"/>
      <c r="AX32" s="997"/>
      <c r="AY32" s="997"/>
      <c r="AZ32" s="1068"/>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385</v>
      </c>
      <c r="C33" s="1064"/>
      <c r="D33" s="1064"/>
      <c r="E33" s="1064"/>
      <c r="F33" s="1064"/>
      <c r="G33" s="1064"/>
      <c r="H33" s="1064"/>
      <c r="I33" s="1064"/>
      <c r="J33" s="1064"/>
      <c r="K33" s="1064"/>
      <c r="L33" s="1064"/>
      <c r="M33" s="1064"/>
      <c r="N33" s="1064"/>
      <c r="O33" s="1064"/>
      <c r="P33" s="1065"/>
      <c r="Q33" s="1069">
        <v>916</v>
      </c>
      <c r="R33" s="1070"/>
      <c r="S33" s="1070"/>
      <c r="T33" s="1070"/>
      <c r="U33" s="1070"/>
      <c r="V33" s="1070">
        <v>916</v>
      </c>
      <c r="W33" s="1070"/>
      <c r="X33" s="1070"/>
      <c r="Y33" s="1070"/>
      <c r="Z33" s="1070"/>
      <c r="AA33" s="1070">
        <v>0</v>
      </c>
      <c r="AB33" s="1070"/>
      <c r="AC33" s="1070"/>
      <c r="AD33" s="1070"/>
      <c r="AE33" s="1071"/>
      <c r="AF33" s="1045">
        <v>0</v>
      </c>
      <c r="AG33" s="1046"/>
      <c r="AH33" s="1046"/>
      <c r="AI33" s="1046"/>
      <c r="AJ33" s="1047"/>
      <c r="AK33" s="1006">
        <v>248</v>
      </c>
      <c r="AL33" s="997"/>
      <c r="AM33" s="997"/>
      <c r="AN33" s="997"/>
      <c r="AO33" s="997"/>
      <c r="AP33" s="997">
        <v>2737</v>
      </c>
      <c r="AQ33" s="997"/>
      <c r="AR33" s="997"/>
      <c r="AS33" s="997"/>
      <c r="AT33" s="997"/>
      <c r="AU33" s="997">
        <v>2296</v>
      </c>
      <c r="AV33" s="997"/>
      <c r="AW33" s="997"/>
      <c r="AX33" s="997"/>
      <c r="AY33" s="997"/>
      <c r="AZ33" s="1068"/>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386</v>
      </c>
      <c r="C34" s="1064"/>
      <c r="D34" s="1064"/>
      <c r="E34" s="1064"/>
      <c r="F34" s="1064"/>
      <c r="G34" s="1064"/>
      <c r="H34" s="1064"/>
      <c r="I34" s="1064"/>
      <c r="J34" s="1064"/>
      <c r="K34" s="1064"/>
      <c r="L34" s="1064"/>
      <c r="M34" s="1064"/>
      <c r="N34" s="1064"/>
      <c r="O34" s="1064"/>
      <c r="P34" s="1065"/>
      <c r="Q34" s="1069">
        <v>22</v>
      </c>
      <c r="R34" s="1070"/>
      <c r="S34" s="1070"/>
      <c r="T34" s="1070"/>
      <c r="U34" s="1070"/>
      <c r="V34" s="1070">
        <v>22</v>
      </c>
      <c r="W34" s="1070"/>
      <c r="X34" s="1070"/>
      <c r="Y34" s="1070"/>
      <c r="Z34" s="1070"/>
      <c r="AA34" s="1070">
        <v>0</v>
      </c>
      <c r="AB34" s="1070"/>
      <c r="AC34" s="1070"/>
      <c r="AD34" s="1070"/>
      <c r="AE34" s="1071"/>
      <c r="AF34" s="1045" t="s">
        <v>109</v>
      </c>
      <c r="AG34" s="1046"/>
      <c r="AH34" s="1046"/>
      <c r="AI34" s="1046"/>
      <c r="AJ34" s="1047"/>
      <c r="AK34" s="1006">
        <v>8</v>
      </c>
      <c r="AL34" s="997"/>
      <c r="AM34" s="997"/>
      <c r="AN34" s="997"/>
      <c r="AO34" s="997"/>
      <c r="AP34" s="997">
        <v>159</v>
      </c>
      <c r="AQ34" s="997"/>
      <c r="AR34" s="997"/>
      <c r="AS34" s="997"/>
      <c r="AT34" s="997"/>
      <c r="AU34" s="997"/>
      <c r="AV34" s="997"/>
      <c r="AW34" s="997"/>
      <c r="AX34" s="997"/>
      <c r="AY34" s="997"/>
      <c r="AZ34" s="1068"/>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379</v>
      </c>
      <c r="AG63" s="985"/>
      <c r="AH63" s="985"/>
      <c r="AI63" s="985"/>
      <c r="AJ63" s="1056"/>
      <c r="AK63" s="1057"/>
      <c r="AL63" s="989"/>
      <c r="AM63" s="989"/>
      <c r="AN63" s="989"/>
      <c r="AO63" s="989"/>
      <c r="AP63" s="985">
        <v>4597</v>
      </c>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390</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391</v>
      </c>
      <c r="AV66" s="1028"/>
      <c r="AW66" s="1028"/>
      <c r="AX66" s="1028"/>
      <c r="AY66" s="1029"/>
      <c r="AZ66" s="1027" t="s">
        <v>354</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532</v>
      </c>
      <c r="C68" s="1012"/>
      <c r="D68" s="1012"/>
      <c r="E68" s="1012"/>
      <c r="F68" s="1012"/>
      <c r="G68" s="1012"/>
      <c r="H68" s="1012"/>
      <c r="I68" s="1012"/>
      <c r="J68" s="1012"/>
      <c r="K68" s="1012"/>
      <c r="L68" s="1012"/>
      <c r="M68" s="1012"/>
      <c r="N68" s="1012"/>
      <c r="O68" s="1012"/>
      <c r="P68" s="1013"/>
      <c r="Q68" s="1014">
        <v>533</v>
      </c>
      <c r="R68" s="1008"/>
      <c r="S68" s="1008"/>
      <c r="T68" s="1008"/>
      <c r="U68" s="1008"/>
      <c r="V68" s="1008">
        <v>508</v>
      </c>
      <c r="W68" s="1008"/>
      <c r="X68" s="1008"/>
      <c r="Y68" s="1008"/>
      <c r="Z68" s="1008"/>
      <c r="AA68" s="1008">
        <v>26</v>
      </c>
      <c r="AB68" s="1008"/>
      <c r="AC68" s="1008"/>
      <c r="AD68" s="1008"/>
      <c r="AE68" s="1008"/>
      <c r="AF68" s="1008">
        <v>26</v>
      </c>
      <c r="AG68" s="1008"/>
      <c r="AH68" s="1008"/>
      <c r="AI68" s="1008"/>
      <c r="AJ68" s="1008"/>
      <c r="AK68" s="1008"/>
      <c r="AL68" s="1008"/>
      <c r="AM68" s="1008"/>
      <c r="AN68" s="1008"/>
      <c r="AO68" s="1008"/>
      <c r="AP68" s="1008">
        <v>471</v>
      </c>
      <c r="AQ68" s="1008"/>
      <c r="AR68" s="1008"/>
      <c r="AS68" s="1008"/>
      <c r="AT68" s="1008"/>
      <c r="AU68" s="1008">
        <v>254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533</v>
      </c>
      <c r="C69" s="1001"/>
      <c r="D69" s="1001"/>
      <c r="E69" s="1001"/>
      <c r="F69" s="1001"/>
      <c r="G69" s="1001"/>
      <c r="H69" s="1001"/>
      <c r="I69" s="1001"/>
      <c r="J69" s="1001"/>
      <c r="K69" s="1001"/>
      <c r="L69" s="1001"/>
      <c r="M69" s="1001"/>
      <c r="N69" s="1001"/>
      <c r="O69" s="1001"/>
      <c r="P69" s="1002"/>
      <c r="Q69" s="1003">
        <v>1168</v>
      </c>
      <c r="R69" s="997"/>
      <c r="S69" s="997"/>
      <c r="T69" s="997"/>
      <c r="U69" s="997"/>
      <c r="V69" s="997">
        <v>1133</v>
      </c>
      <c r="W69" s="997"/>
      <c r="X69" s="997"/>
      <c r="Y69" s="997"/>
      <c r="Z69" s="997"/>
      <c r="AA69" s="997">
        <v>35</v>
      </c>
      <c r="AB69" s="997"/>
      <c r="AC69" s="997"/>
      <c r="AD69" s="997"/>
      <c r="AE69" s="997"/>
      <c r="AF69" s="997">
        <v>35</v>
      </c>
      <c r="AG69" s="997"/>
      <c r="AH69" s="997"/>
      <c r="AI69" s="997"/>
      <c r="AJ69" s="997"/>
      <c r="AK69" s="997"/>
      <c r="AL69" s="997"/>
      <c r="AM69" s="997"/>
      <c r="AN69" s="997"/>
      <c r="AO69" s="997"/>
      <c r="AP69" s="997">
        <v>28</v>
      </c>
      <c r="AQ69" s="997"/>
      <c r="AR69" s="997"/>
      <c r="AS69" s="997"/>
      <c r="AT69" s="997"/>
      <c r="AU69" s="997">
        <v>28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c r="C70" s="1001"/>
      <c r="D70" s="1001"/>
      <c r="E70" s="1001"/>
      <c r="F70" s="1001"/>
      <c r="G70" s="1001"/>
      <c r="H70" s="1001"/>
      <c r="I70" s="1001"/>
      <c r="J70" s="1001"/>
      <c r="K70" s="1001"/>
      <c r="L70" s="1001"/>
      <c r="M70" s="1001"/>
      <c r="N70" s="1001"/>
      <c r="O70" s="1001"/>
      <c r="P70" s="1002"/>
      <c r="Q70" s="1003"/>
      <c r="R70" s="997"/>
      <c r="S70" s="997"/>
      <c r="T70" s="997"/>
      <c r="U70" s="997"/>
      <c r="V70" s="997"/>
      <c r="W70" s="997"/>
      <c r="X70" s="997"/>
      <c r="Y70" s="997"/>
      <c r="Z70" s="997"/>
      <c r="AA70" s="997"/>
      <c r="AB70" s="997"/>
      <c r="AC70" s="997"/>
      <c r="AD70" s="997"/>
      <c r="AE70" s="997"/>
      <c r="AF70" s="997"/>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61</v>
      </c>
      <c r="AG88" s="985"/>
      <c r="AH88" s="985"/>
      <c r="AI88" s="985"/>
      <c r="AJ88" s="985"/>
      <c r="AK88" s="989"/>
      <c r="AL88" s="989"/>
      <c r="AM88" s="989"/>
      <c r="AN88" s="989"/>
      <c r="AO88" s="989"/>
      <c r="AP88" s="985">
        <v>499</v>
      </c>
      <c r="AQ88" s="985"/>
      <c r="AR88" s="985"/>
      <c r="AS88" s="985"/>
      <c r="AT88" s="985"/>
      <c r="AU88" s="985">
        <v>282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20</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285</v>
      </c>
      <c r="AG109" s="918"/>
      <c r="AH109" s="918"/>
      <c r="AI109" s="918"/>
      <c r="AJ109" s="919"/>
      <c r="AK109" s="920" t="s">
        <v>284</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285</v>
      </c>
      <c r="BW109" s="918"/>
      <c r="BX109" s="918"/>
      <c r="BY109" s="918"/>
      <c r="BZ109" s="919"/>
      <c r="CA109" s="920" t="s">
        <v>284</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285</v>
      </c>
      <c r="DM109" s="918"/>
      <c r="DN109" s="918"/>
      <c r="DO109" s="918"/>
      <c r="DP109" s="919"/>
      <c r="DQ109" s="920" t="s">
        <v>284</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791068</v>
      </c>
      <c r="AB110" s="903"/>
      <c r="AC110" s="903"/>
      <c r="AD110" s="903"/>
      <c r="AE110" s="904"/>
      <c r="AF110" s="905">
        <v>771716</v>
      </c>
      <c r="AG110" s="903"/>
      <c r="AH110" s="903"/>
      <c r="AI110" s="903"/>
      <c r="AJ110" s="904"/>
      <c r="AK110" s="905">
        <v>687309</v>
      </c>
      <c r="AL110" s="903"/>
      <c r="AM110" s="903"/>
      <c r="AN110" s="903"/>
      <c r="AO110" s="904"/>
      <c r="AP110" s="906">
        <v>21.2</v>
      </c>
      <c r="AQ110" s="907"/>
      <c r="AR110" s="907"/>
      <c r="AS110" s="907"/>
      <c r="AT110" s="908"/>
      <c r="AU110" s="950" t="s">
        <v>58</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6069163</v>
      </c>
      <c r="BR110" s="830"/>
      <c r="BS110" s="830"/>
      <c r="BT110" s="830"/>
      <c r="BU110" s="830"/>
      <c r="BV110" s="830">
        <v>6002039</v>
      </c>
      <c r="BW110" s="830"/>
      <c r="BX110" s="830"/>
      <c r="BY110" s="830"/>
      <c r="BZ110" s="830"/>
      <c r="CA110" s="830">
        <v>6100293</v>
      </c>
      <c r="CB110" s="830"/>
      <c r="CC110" s="830"/>
      <c r="CD110" s="830"/>
      <c r="CE110" s="830"/>
      <c r="CF110" s="891">
        <v>188.5</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409</v>
      </c>
      <c r="AB111" s="939"/>
      <c r="AC111" s="939"/>
      <c r="AD111" s="939"/>
      <c r="AE111" s="940"/>
      <c r="AF111" s="941" t="s">
        <v>409</v>
      </c>
      <c r="AG111" s="939"/>
      <c r="AH111" s="939"/>
      <c r="AI111" s="939"/>
      <c r="AJ111" s="940"/>
      <c r="AK111" s="941" t="s">
        <v>409</v>
      </c>
      <c r="AL111" s="939"/>
      <c r="AM111" s="939"/>
      <c r="AN111" s="939"/>
      <c r="AO111" s="940"/>
      <c r="AP111" s="942" t="s">
        <v>409</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t="s">
        <v>109</v>
      </c>
      <c r="BR111" s="801"/>
      <c r="BS111" s="801"/>
      <c r="BT111" s="801"/>
      <c r="BU111" s="801"/>
      <c r="BV111" s="801" t="s">
        <v>109</v>
      </c>
      <c r="BW111" s="801"/>
      <c r="BX111" s="801"/>
      <c r="BY111" s="801"/>
      <c r="BZ111" s="801"/>
      <c r="CA111" s="801" t="s">
        <v>109</v>
      </c>
      <c r="CB111" s="801"/>
      <c r="CC111" s="801"/>
      <c r="CD111" s="801"/>
      <c r="CE111" s="801"/>
      <c r="CF111" s="878" t="s">
        <v>109</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2518392</v>
      </c>
      <c r="BR112" s="801"/>
      <c r="BS112" s="801"/>
      <c r="BT112" s="801"/>
      <c r="BU112" s="801"/>
      <c r="BV112" s="801">
        <v>2336223</v>
      </c>
      <c r="BW112" s="801"/>
      <c r="BX112" s="801"/>
      <c r="BY112" s="801"/>
      <c r="BZ112" s="801"/>
      <c r="CA112" s="801">
        <v>3003631</v>
      </c>
      <c r="CB112" s="801"/>
      <c r="CC112" s="801"/>
      <c r="CD112" s="801"/>
      <c r="CE112" s="801"/>
      <c r="CF112" s="878">
        <v>92.8</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318349</v>
      </c>
      <c r="AB113" s="939"/>
      <c r="AC113" s="939"/>
      <c r="AD113" s="939"/>
      <c r="AE113" s="940"/>
      <c r="AF113" s="941">
        <v>301365</v>
      </c>
      <c r="AG113" s="939"/>
      <c r="AH113" s="939"/>
      <c r="AI113" s="939"/>
      <c r="AJ113" s="940"/>
      <c r="AK113" s="941">
        <v>280997</v>
      </c>
      <c r="AL113" s="939"/>
      <c r="AM113" s="939"/>
      <c r="AN113" s="939"/>
      <c r="AO113" s="940"/>
      <c r="AP113" s="942">
        <v>8.6999999999999993</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523311</v>
      </c>
      <c r="BR113" s="801"/>
      <c r="BS113" s="801"/>
      <c r="BT113" s="801"/>
      <c r="BU113" s="801"/>
      <c r="BV113" s="801">
        <v>396121</v>
      </c>
      <c r="BW113" s="801"/>
      <c r="BX113" s="801"/>
      <c r="BY113" s="801"/>
      <c r="BZ113" s="801"/>
      <c r="CA113" s="801">
        <v>282056</v>
      </c>
      <c r="CB113" s="801"/>
      <c r="CC113" s="801"/>
      <c r="CD113" s="801"/>
      <c r="CE113" s="801"/>
      <c r="CF113" s="878">
        <v>8.6999999999999993</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125158</v>
      </c>
      <c r="AB114" s="814"/>
      <c r="AC114" s="814"/>
      <c r="AD114" s="814"/>
      <c r="AE114" s="815"/>
      <c r="AF114" s="816">
        <v>130124</v>
      </c>
      <c r="AG114" s="814"/>
      <c r="AH114" s="814"/>
      <c r="AI114" s="814"/>
      <c r="AJ114" s="815"/>
      <c r="AK114" s="816">
        <v>130009</v>
      </c>
      <c r="AL114" s="814"/>
      <c r="AM114" s="814"/>
      <c r="AN114" s="814"/>
      <c r="AO114" s="815"/>
      <c r="AP114" s="784">
        <v>4</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1785046</v>
      </c>
      <c r="BR114" s="801"/>
      <c r="BS114" s="801"/>
      <c r="BT114" s="801"/>
      <c r="BU114" s="801"/>
      <c r="BV114" s="801">
        <v>1688372</v>
      </c>
      <c r="BW114" s="801"/>
      <c r="BX114" s="801"/>
      <c r="BY114" s="801"/>
      <c r="BZ114" s="801"/>
      <c r="CA114" s="801">
        <v>1639251</v>
      </c>
      <c r="CB114" s="801"/>
      <c r="CC114" s="801"/>
      <c r="CD114" s="801"/>
      <c r="CE114" s="801"/>
      <c r="CF114" s="878">
        <v>50.6</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5335</v>
      </c>
      <c r="AB115" s="939"/>
      <c r="AC115" s="939"/>
      <c r="AD115" s="939"/>
      <c r="AE115" s="940"/>
      <c r="AF115" s="941">
        <v>7332</v>
      </c>
      <c r="AG115" s="939"/>
      <c r="AH115" s="939"/>
      <c r="AI115" s="939"/>
      <c r="AJ115" s="940"/>
      <c r="AK115" s="941">
        <v>7240</v>
      </c>
      <c r="AL115" s="939"/>
      <c r="AM115" s="939"/>
      <c r="AN115" s="939"/>
      <c r="AO115" s="940"/>
      <c r="AP115" s="942">
        <v>0.2</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164</v>
      </c>
      <c r="AB116" s="814"/>
      <c r="AC116" s="814"/>
      <c r="AD116" s="814"/>
      <c r="AE116" s="815"/>
      <c r="AF116" s="816">
        <v>142</v>
      </c>
      <c r="AG116" s="814"/>
      <c r="AH116" s="814"/>
      <c r="AI116" s="814"/>
      <c r="AJ116" s="815"/>
      <c r="AK116" s="816">
        <v>138</v>
      </c>
      <c r="AL116" s="814"/>
      <c r="AM116" s="814"/>
      <c r="AN116" s="814"/>
      <c r="AO116" s="815"/>
      <c r="AP116" s="784">
        <v>0</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1240074</v>
      </c>
      <c r="AB117" s="925"/>
      <c r="AC117" s="925"/>
      <c r="AD117" s="925"/>
      <c r="AE117" s="926"/>
      <c r="AF117" s="928">
        <v>1210679</v>
      </c>
      <c r="AG117" s="925"/>
      <c r="AH117" s="925"/>
      <c r="AI117" s="925"/>
      <c r="AJ117" s="926"/>
      <c r="AK117" s="928">
        <v>1105693</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285</v>
      </c>
      <c r="AG118" s="918"/>
      <c r="AH118" s="918"/>
      <c r="AI118" s="918"/>
      <c r="AJ118" s="919"/>
      <c r="AK118" s="920" t="s">
        <v>284</v>
      </c>
      <c r="AL118" s="918"/>
      <c r="AM118" s="918"/>
      <c r="AN118" s="918"/>
      <c r="AO118" s="919"/>
      <c r="AP118" s="921" t="s">
        <v>402</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431</v>
      </c>
      <c r="BP118" s="868"/>
      <c r="BQ118" s="887">
        <v>10895912</v>
      </c>
      <c r="BR118" s="888"/>
      <c r="BS118" s="888"/>
      <c r="BT118" s="888"/>
      <c r="BU118" s="888"/>
      <c r="BV118" s="888">
        <v>10422755</v>
      </c>
      <c r="BW118" s="888"/>
      <c r="BX118" s="888"/>
      <c r="BY118" s="888"/>
      <c r="BZ118" s="888"/>
      <c r="CA118" s="888">
        <v>11025231</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3358437</v>
      </c>
      <c r="BR119" s="830"/>
      <c r="BS119" s="830"/>
      <c r="BT119" s="830"/>
      <c r="BU119" s="830"/>
      <c r="BV119" s="830">
        <v>3402660</v>
      </c>
      <c r="BW119" s="830"/>
      <c r="BX119" s="830"/>
      <c r="BY119" s="830"/>
      <c r="BZ119" s="830"/>
      <c r="CA119" s="830">
        <v>3431616</v>
      </c>
      <c r="CB119" s="830"/>
      <c r="CC119" s="830"/>
      <c r="CD119" s="830"/>
      <c r="CE119" s="830"/>
      <c r="CF119" s="891">
        <v>106</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1034652</v>
      </c>
      <c r="BR120" s="801"/>
      <c r="BS120" s="801"/>
      <c r="BT120" s="801"/>
      <c r="BU120" s="801"/>
      <c r="BV120" s="801">
        <v>970405</v>
      </c>
      <c r="BW120" s="801"/>
      <c r="BX120" s="801"/>
      <c r="BY120" s="801"/>
      <c r="BZ120" s="801"/>
      <c r="CA120" s="801">
        <v>917667</v>
      </c>
      <c r="CB120" s="801"/>
      <c r="CC120" s="801"/>
      <c r="CD120" s="801"/>
      <c r="CE120" s="801"/>
      <c r="CF120" s="878">
        <v>28.4</v>
      </c>
      <c r="CG120" s="879"/>
      <c r="CH120" s="879"/>
      <c r="CI120" s="879"/>
      <c r="CJ120" s="879"/>
      <c r="CK120" s="880" t="s">
        <v>437</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2399989</v>
      </c>
      <c r="DH120" s="830"/>
      <c r="DI120" s="830"/>
      <c r="DJ120" s="830"/>
      <c r="DK120" s="830"/>
      <c r="DL120" s="830">
        <v>2273925</v>
      </c>
      <c r="DM120" s="830"/>
      <c r="DN120" s="830"/>
      <c r="DO120" s="830"/>
      <c r="DP120" s="830"/>
      <c r="DQ120" s="830">
        <v>2295968</v>
      </c>
      <c r="DR120" s="830"/>
      <c r="DS120" s="830"/>
      <c r="DT120" s="830"/>
      <c r="DU120" s="830"/>
      <c r="DV120" s="831">
        <v>70.900000000000006</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6668685</v>
      </c>
      <c r="BR121" s="888"/>
      <c r="BS121" s="888"/>
      <c r="BT121" s="888"/>
      <c r="BU121" s="888"/>
      <c r="BV121" s="888">
        <v>6472510</v>
      </c>
      <c r="BW121" s="888"/>
      <c r="BX121" s="888"/>
      <c r="BY121" s="888"/>
      <c r="BZ121" s="888"/>
      <c r="CA121" s="888">
        <v>6527790</v>
      </c>
      <c r="CB121" s="888"/>
      <c r="CC121" s="888"/>
      <c r="CD121" s="888"/>
      <c r="CE121" s="888"/>
      <c r="CF121" s="889">
        <v>201.7</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v>648470</v>
      </c>
      <c r="DR121" s="801"/>
      <c r="DS121" s="801"/>
      <c r="DT121" s="801"/>
      <c r="DU121" s="801"/>
      <c r="DV121" s="853">
        <v>20</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440</v>
      </c>
      <c r="BP122" s="868"/>
      <c r="BQ122" s="869">
        <v>11061774</v>
      </c>
      <c r="BR122" s="870"/>
      <c r="BS122" s="870"/>
      <c r="BT122" s="870"/>
      <c r="BU122" s="870"/>
      <c r="BV122" s="870">
        <v>10845575</v>
      </c>
      <c r="BW122" s="870"/>
      <c r="BX122" s="870"/>
      <c r="BY122" s="870"/>
      <c r="BZ122" s="870"/>
      <c r="CA122" s="870">
        <v>10877073</v>
      </c>
      <c r="CB122" s="870"/>
      <c r="CC122" s="870"/>
      <c r="CD122" s="870"/>
      <c r="CE122" s="870"/>
      <c r="CF122" s="773"/>
      <c r="CG122" s="774"/>
      <c r="CH122" s="774"/>
      <c r="CI122" s="774"/>
      <c r="CJ122" s="871"/>
      <c r="CK122" s="881"/>
      <c r="CL122" s="842"/>
      <c r="CM122" s="842"/>
      <c r="CN122" s="842"/>
      <c r="CO122" s="843"/>
      <c r="CP122" s="858" t="s">
        <v>383</v>
      </c>
      <c r="CQ122" s="859"/>
      <c r="CR122" s="859"/>
      <c r="CS122" s="859"/>
      <c r="CT122" s="859"/>
      <c r="CU122" s="859"/>
      <c r="CV122" s="859"/>
      <c r="CW122" s="859"/>
      <c r="CX122" s="859"/>
      <c r="CY122" s="859"/>
      <c r="CZ122" s="859"/>
      <c r="DA122" s="859"/>
      <c r="DB122" s="859"/>
      <c r="DC122" s="859"/>
      <c r="DD122" s="859"/>
      <c r="DE122" s="859"/>
      <c r="DF122" s="860"/>
      <c r="DG122" s="800">
        <v>65101</v>
      </c>
      <c r="DH122" s="801"/>
      <c r="DI122" s="801"/>
      <c r="DJ122" s="801"/>
      <c r="DK122" s="801"/>
      <c r="DL122" s="801">
        <v>62298</v>
      </c>
      <c r="DM122" s="801"/>
      <c r="DN122" s="801"/>
      <c r="DO122" s="801"/>
      <c r="DP122" s="801"/>
      <c r="DQ122" s="801">
        <v>59193</v>
      </c>
      <c r="DR122" s="801"/>
      <c r="DS122" s="801"/>
      <c r="DT122" s="801"/>
      <c r="DU122" s="801"/>
      <c r="DV122" s="853">
        <v>1.8</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v>4.5</v>
      </c>
      <c r="CB123" s="862"/>
      <c r="CC123" s="862"/>
      <c r="CD123" s="862"/>
      <c r="CE123" s="862"/>
      <c r="CF123" s="760"/>
      <c r="CG123" s="761"/>
      <c r="CH123" s="761"/>
      <c r="CI123" s="761"/>
      <c r="CJ123" s="863"/>
      <c r="CK123" s="881"/>
      <c r="CL123" s="842"/>
      <c r="CM123" s="842"/>
      <c r="CN123" s="842"/>
      <c r="CO123" s="843"/>
      <c r="CP123" s="858" t="s">
        <v>380</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v>53302</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5335</v>
      </c>
      <c r="AB127" s="814"/>
      <c r="AC127" s="814"/>
      <c r="AD127" s="814"/>
      <c r="AE127" s="815"/>
      <c r="AF127" s="816">
        <v>7332</v>
      </c>
      <c r="AG127" s="814"/>
      <c r="AH127" s="814"/>
      <c r="AI127" s="814"/>
      <c r="AJ127" s="815"/>
      <c r="AK127" s="816">
        <v>7240</v>
      </c>
      <c r="AL127" s="814"/>
      <c r="AM127" s="814"/>
      <c r="AN127" s="814"/>
      <c r="AO127" s="815"/>
      <c r="AP127" s="784">
        <v>0.2</v>
      </c>
      <c r="AQ127" s="785"/>
      <c r="AR127" s="785"/>
      <c r="AS127" s="785"/>
      <c r="AT127" s="786"/>
      <c r="AU127" s="233"/>
      <c r="AV127" s="233"/>
      <c r="AW127" s="233"/>
      <c r="AX127" s="787" t="s">
        <v>451</v>
      </c>
      <c r="AY127" s="788"/>
      <c r="AZ127" s="788"/>
      <c r="BA127" s="788"/>
      <c r="BB127" s="788"/>
      <c r="BC127" s="788"/>
      <c r="BD127" s="788"/>
      <c r="BE127" s="789"/>
      <c r="BF127" s="790" t="s">
        <v>109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78535</v>
      </c>
      <c r="AB128" s="754"/>
      <c r="AC128" s="754"/>
      <c r="AD128" s="754"/>
      <c r="AE128" s="755"/>
      <c r="AF128" s="756">
        <v>87955</v>
      </c>
      <c r="AG128" s="754"/>
      <c r="AH128" s="754"/>
      <c r="AI128" s="754"/>
      <c r="AJ128" s="755"/>
      <c r="AK128" s="756">
        <v>67079</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109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4068101</v>
      </c>
      <c r="AB129" s="814"/>
      <c r="AC129" s="814"/>
      <c r="AD129" s="814"/>
      <c r="AE129" s="815"/>
      <c r="AF129" s="816">
        <v>3974142</v>
      </c>
      <c r="AG129" s="814"/>
      <c r="AH129" s="814"/>
      <c r="AI129" s="814"/>
      <c r="AJ129" s="815"/>
      <c r="AK129" s="816">
        <v>3989487</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9.5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832063</v>
      </c>
      <c r="AB130" s="814"/>
      <c r="AC130" s="814"/>
      <c r="AD130" s="814"/>
      <c r="AE130" s="815"/>
      <c r="AF130" s="816">
        <v>823045</v>
      </c>
      <c r="AG130" s="814"/>
      <c r="AH130" s="814"/>
      <c r="AI130" s="814"/>
      <c r="AJ130" s="815"/>
      <c r="AK130" s="816">
        <v>752693</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4.5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3236038</v>
      </c>
      <c r="AB131" s="747"/>
      <c r="AC131" s="747"/>
      <c r="AD131" s="747"/>
      <c r="AE131" s="748"/>
      <c r="AF131" s="749">
        <v>3151097</v>
      </c>
      <c r="AG131" s="747"/>
      <c r="AH131" s="747"/>
      <c r="AI131" s="747"/>
      <c r="AJ131" s="748"/>
      <c r="AK131" s="749">
        <v>3236794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10.181462639999999</v>
      </c>
      <c r="AB132" s="770"/>
      <c r="AC132" s="770"/>
      <c r="AD132" s="770"/>
      <c r="AE132" s="771"/>
      <c r="AF132" s="772">
        <v>9.5103070449999993</v>
      </c>
      <c r="AG132" s="770"/>
      <c r="AH132" s="770"/>
      <c r="AI132" s="770"/>
      <c r="AJ132" s="771"/>
      <c r="AK132" s="772">
        <v>8.8334629880000008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11.4</v>
      </c>
      <c r="AB133" s="779"/>
      <c r="AC133" s="779"/>
      <c r="AD133" s="779"/>
      <c r="AE133" s="780"/>
      <c r="AF133" s="778">
        <v>10.4</v>
      </c>
      <c r="AG133" s="779"/>
      <c r="AH133" s="779"/>
      <c r="AI133" s="779"/>
      <c r="AJ133" s="780"/>
      <c r="AK133" s="778">
        <v>9.5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9" t="s">
        <v>467</v>
      </c>
      <c r="L7" s="254"/>
      <c r="M7" s="255" t="s">
        <v>468</v>
      </c>
      <c r="N7" s="256"/>
    </row>
    <row r="8" spans="1:16">
      <c r="A8" s="248"/>
      <c r="B8" s="244"/>
      <c r="C8" s="244"/>
      <c r="D8" s="244"/>
      <c r="E8" s="244"/>
      <c r="F8" s="244"/>
      <c r="G8" s="257"/>
      <c r="H8" s="258"/>
      <c r="I8" s="258"/>
      <c r="J8" s="259"/>
      <c r="K8" s="1150"/>
      <c r="L8" s="260" t="s">
        <v>469</v>
      </c>
      <c r="M8" s="261" t="s">
        <v>470</v>
      </c>
      <c r="N8" s="262" t="s">
        <v>471</v>
      </c>
    </row>
    <row r="9" spans="1:16">
      <c r="A9" s="248"/>
      <c r="B9" s="244"/>
      <c r="C9" s="244"/>
      <c r="D9" s="244"/>
      <c r="E9" s="244"/>
      <c r="F9" s="244"/>
      <c r="G9" s="1163" t="s">
        <v>472</v>
      </c>
      <c r="H9" s="1164"/>
      <c r="I9" s="1164"/>
      <c r="J9" s="1165"/>
      <c r="K9" s="263">
        <v>1024442</v>
      </c>
      <c r="L9" s="264">
        <v>137435</v>
      </c>
      <c r="M9" s="265">
        <v>133600</v>
      </c>
      <c r="N9" s="266">
        <v>2.9</v>
      </c>
    </row>
    <row r="10" spans="1:16">
      <c r="A10" s="248"/>
      <c r="B10" s="244"/>
      <c r="C10" s="244"/>
      <c r="D10" s="244"/>
      <c r="E10" s="244"/>
      <c r="F10" s="244"/>
      <c r="G10" s="1163" t="s">
        <v>473</v>
      </c>
      <c r="H10" s="1164"/>
      <c r="I10" s="1164"/>
      <c r="J10" s="1165"/>
      <c r="K10" s="267">
        <v>39544</v>
      </c>
      <c r="L10" s="268">
        <v>5305</v>
      </c>
      <c r="M10" s="269">
        <v>14806</v>
      </c>
      <c r="N10" s="270">
        <v>-64.2</v>
      </c>
    </row>
    <row r="11" spans="1:16" ht="13.5" customHeight="1">
      <c r="A11" s="248"/>
      <c r="B11" s="244"/>
      <c r="C11" s="244"/>
      <c r="D11" s="244"/>
      <c r="E11" s="244"/>
      <c r="F11" s="244"/>
      <c r="G11" s="1163" t="s">
        <v>474</v>
      </c>
      <c r="H11" s="1164"/>
      <c r="I11" s="1164"/>
      <c r="J11" s="1165"/>
      <c r="K11" s="267">
        <v>210452</v>
      </c>
      <c r="L11" s="268">
        <v>28233</v>
      </c>
      <c r="M11" s="269">
        <v>22006</v>
      </c>
      <c r="N11" s="270">
        <v>28.3</v>
      </c>
    </row>
    <row r="12" spans="1:16" ht="13.5" customHeight="1">
      <c r="A12" s="248"/>
      <c r="B12" s="244"/>
      <c r="C12" s="244"/>
      <c r="D12" s="244"/>
      <c r="E12" s="244"/>
      <c r="F12" s="244"/>
      <c r="G12" s="1163" t="s">
        <v>475</v>
      </c>
      <c r="H12" s="1164"/>
      <c r="I12" s="1164"/>
      <c r="J12" s="1165"/>
      <c r="K12" s="267" t="s">
        <v>476</v>
      </c>
      <c r="L12" s="268" t="s">
        <v>476</v>
      </c>
      <c r="M12" s="269">
        <v>3064</v>
      </c>
      <c r="N12" s="270" t="s">
        <v>476</v>
      </c>
    </row>
    <row r="13" spans="1:16" ht="13.5" customHeight="1">
      <c r="A13" s="248"/>
      <c r="B13" s="244"/>
      <c r="C13" s="244"/>
      <c r="D13" s="244"/>
      <c r="E13" s="244"/>
      <c r="F13" s="244"/>
      <c r="G13" s="1163" t="s">
        <v>477</v>
      </c>
      <c r="H13" s="1164"/>
      <c r="I13" s="1164"/>
      <c r="J13" s="1165"/>
      <c r="K13" s="267" t="s">
        <v>476</v>
      </c>
      <c r="L13" s="268" t="s">
        <v>476</v>
      </c>
      <c r="M13" s="269" t="s">
        <v>476</v>
      </c>
      <c r="N13" s="270" t="s">
        <v>476</v>
      </c>
    </row>
    <row r="14" spans="1:16" ht="13.5" customHeight="1">
      <c r="A14" s="248"/>
      <c r="B14" s="244"/>
      <c r="C14" s="244"/>
      <c r="D14" s="244"/>
      <c r="E14" s="244"/>
      <c r="F14" s="244"/>
      <c r="G14" s="1163" t="s">
        <v>478</v>
      </c>
      <c r="H14" s="1164"/>
      <c r="I14" s="1164"/>
      <c r="J14" s="1165"/>
      <c r="K14" s="267" t="s">
        <v>476</v>
      </c>
      <c r="L14" s="268" t="s">
        <v>476</v>
      </c>
      <c r="M14" s="269">
        <v>5782</v>
      </c>
      <c r="N14" s="270" t="s">
        <v>476</v>
      </c>
    </row>
    <row r="15" spans="1:16" ht="13.5" customHeight="1">
      <c r="A15" s="248"/>
      <c r="B15" s="244"/>
      <c r="C15" s="244"/>
      <c r="D15" s="244"/>
      <c r="E15" s="244"/>
      <c r="F15" s="244"/>
      <c r="G15" s="1163" t="s">
        <v>479</v>
      </c>
      <c r="H15" s="1164"/>
      <c r="I15" s="1164"/>
      <c r="J15" s="1165"/>
      <c r="K15" s="267">
        <v>7509</v>
      </c>
      <c r="L15" s="268">
        <v>1007</v>
      </c>
      <c r="M15" s="269">
        <v>3053</v>
      </c>
      <c r="N15" s="270">
        <v>-67</v>
      </c>
    </row>
    <row r="16" spans="1:16">
      <c r="A16" s="248"/>
      <c r="B16" s="244"/>
      <c r="C16" s="244"/>
      <c r="D16" s="244"/>
      <c r="E16" s="244"/>
      <c r="F16" s="244"/>
      <c r="G16" s="1166" t="s">
        <v>480</v>
      </c>
      <c r="H16" s="1167"/>
      <c r="I16" s="1167"/>
      <c r="J16" s="1168"/>
      <c r="K16" s="268">
        <v>-88375</v>
      </c>
      <c r="L16" s="268">
        <v>-11856</v>
      </c>
      <c r="M16" s="269">
        <v>-14525</v>
      </c>
      <c r="N16" s="270">
        <v>-18.399999999999999</v>
      </c>
    </row>
    <row r="17" spans="1:16">
      <c r="A17" s="248"/>
      <c r="B17" s="244"/>
      <c r="C17" s="244"/>
      <c r="D17" s="244"/>
      <c r="E17" s="244"/>
      <c r="F17" s="244"/>
      <c r="G17" s="1166" t="s">
        <v>168</v>
      </c>
      <c r="H17" s="1167"/>
      <c r="I17" s="1167"/>
      <c r="J17" s="1168"/>
      <c r="K17" s="268">
        <v>1193572</v>
      </c>
      <c r="L17" s="268">
        <v>160125</v>
      </c>
      <c r="M17" s="269">
        <v>167785</v>
      </c>
      <c r="N17" s="270">
        <v>-4.5999999999999996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60" t="s">
        <v>485</v>
      </c>
      <c r="H21" s="1161"/>
      <c r="I21" s="1161"/>
      <c r="J21" s="1162"/>
      <c r="K21" s="280">
        <v>14.76</v>
      </c>
      <c r="L21" s="281">
        <v>15.11</v>
      </c>
      <c r="M21" s="282">
        <v>-0.35</v>
      </c>
      <c r="N21" s="249"/>
      <c r="O21" s="283"/>
      <c r="P21" s="279"/>
    </row>
    <row r="22" spans="1:16" s="284" customFormat="1">
      <c r="A22" s="279"/>
      <c r="B22" s="249"/>
      <c r="C22" s="249"/>
      <c r="D22" s="249"/>
      <c r="E22" s="249"/>
      <c r="F22" s="249"/>
      <c r="G22" s="1160" t="s">
        <v>486</v>
      </c>
      <c r="H22" s="1161"/>
      <c r="I22" s="1161"/>
      <c r="J22" s="1162"/>
      <c r="K22" s="285">
        <v>94.5</v>
      </c>
      <c r="L22" s="286">
        <v>96.1</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9" t="s">
        <v>467</v>
      </c>
      <c r="L30" s="254"/>
      <c r="M30" s="255" t="s">
        <v>468</v>
      </c>
      <c r="N30" s="256"/>
    </row>
    <row r="31" spans="1:16">
      <c r="A31" s="248"/>
      <c r="B31" s="244"/>
      <c r="C31" s="244"/>
      <c r="D31" s="244"/>
      <c r="E31" s="244"/>
      <c r="F31" s="244"/>
      <c r="G31" s="257"/>
      <c r="H31" s="258"/>
      <c r="I31" s="258"/>
      <c r="J31" s="259"/>
      <c r="K31" s="1150"/>
      <c r="L31" s="260" t="s">
        <v>469</v>
      </c>
      <c r="M31" s="261" t="s">
        <v>470</v>
      </c>
      <c r="N31" s="262" t="s">
        <v>471</v>
      </c>
    </row>
    <row r="32" spans="1:16" ht="27" customHeight="1">
      <c r="A32" s="248"/>
      <c r="B32" s="244"/>
      <c r="C32" s="244"/>
      <c r="D32" s="244"/>
      <c r="E32" s="244"/>
      <c r="F32" s="244"/>
      <c r="G32" s="1151" t="s">
        <v>490</v>
      </c>
      <c r="H32" s="1152"/>
      <c r="I32" s="1152"/>
      <c r="J32" s="1153"/>
      <c r="K32" s="294">
        <v>687309</v>
      </c>
      <c r="L32" s="294">
        <v>92207</v>
      </c>
      <c r="M32" s="295">
        <v>102348</v>
      </c>
      <c r="N32" s="296">
        <v>-9.9</v>
      </c>
    </row>
    <row r="33" spans="1:16" ht="13.5" customHeight="1">
      <c r="A33" s="248"/>
      <c r="B33" s="244"/>
      <c r="C33" s="244"/>
      <c r="D33" s="244"/>
      <c r="E33" s="244"/>
      <c r="F33" s="244"/>
      <c r="G33" s="1151" t="s">
        <v>491</v>
      </c>
      <c r="H33" s="1152"/>
      <c r="I33" s="1152"/>
      <c r="J33" s="1153"/>
      <c r="K33" s="294" t="s">
        <v>476</v>
      </c>
      <c r="L33" s="294" t="s">
        <v>476</v>
      </c>
      <c r="M33" s="295" t="s">
        <v>476</v>
      </c>
      <c r="N33" s="296" t="s">
        <v>476</v>
      </c>
    </row>
    <row r="34" spans="1:16" ht="27" customHeight="1">
      <c r="A34" s="248"/>
      <c r="B34" s="244"/>
      <c r="C34" s="244"/>
      <c r="D34" s="244"/>
      <c r="E34" s="244"/>
      <c r="F34" s="244"/>
      <c r="G34" s="1151" t="s">
        <v>492</v>
      </c>
      <c r="H34" s="1152"/>
      <c r="I34" s="1152"/>
      <c r="J34" s="1153"/>
      <c r="K34" s="294" t="s">
        <v>476</v>
      </c>
      <c r="L34" s="294" t="s">
        <v>476</v>
      </c>
      <c r="M34" s="295">
        <v>242</v>
      </c>
      <c r="N34" s="296" t="s">
        <v>476</v>
      </c>
    </row>
    <row r="35" spans="1:16" ht="27" customHeight="1">
      <c r="A35" s="248"/>
      <c r="B35" s="244"/>
      <c r="C35" s="244"/>
      <c r="D35" s="244"/>
      <c r="E35" s="244"/>
      <c r="F35" s="244"/>
      <c r="G35" s="1151" t="s">
        <v>493</v>
      </c>
      <c r="H35" s="1152"/>
      <c r="I35" s="1152"/>
      <c r="J35" s="1153"/>
      <c r="K35" s="294">
        <v>280997</v>
      </c>
      <c r="L35" s="294">
        <v>37697</v>
      </c>
      <c r="M35" s="295">
        <v>23122</v>
      </c>
      <c r="N35" s="296">
        <v>63</v>
      </c>
    </row>
    <row r="36" spans="1:16" ht="27" customHeight="1">
      <c r="A36" s="248"/>
      <c r="B36" s="244"/>
      <c r="C36" s="244"/>
      <c r="D36" s="244"/>
      <c r="E36" s="244"/>
      <c r="F36" s="244"/>
      <c r="G36" s="1151" t="s">
        <v>494</v>
      </c>
      <c r="H36" s="1152"/>
      <c r="I36" s="1152"/>
      <c r="J36" s="1153"/>
      <c r="K36" s="294">
        <v>130009</v>
      </c>
      <c r="L36" s="294">
        <v>17442</v>
      </c>
      <c r="M36" s="295">
        <v>5214</v>
      </c>
      <c r="N36" s="296">
        <v>234.5</v>
      </c>
    </row>
    <row r="37" spans="1:16" ht="13.5" customHeight="1">
      <c r="A37" s="248"/>
      <c r="B37" s="244"/>
      <c r="C37" s="244"/>
      <c r="D37" s="244"/>
      <c r="E37" s="244"/>
      <c r="F37" s="244"/>
      <c r="G37" s="1151" t="s">
        <v>495</v>
      </c>
      <c r="H37" s="1152"/>
      <c r="I37" s="1152"/>
      <c r="J37" s="1153"/>
      <c r="K37" s="294">
        <v>7240</v>
      </c>
      <c r="L37" s="294">
        <v>971</v>
      </c>
      <c r="M37" s="295">
        <v>1563</v>
      </c>
      <c r="N37" s="296">
        <v>-37.9</v>
      </c>
    </row>
    <row r="38" spans="1:16" ht="27" customHeight="1">
      <c r="A38" s="248"/>
      <c r="B38" s="244"/>
      <c r="C38" s="244"/>
      <c r="D38" s="244"/>
      <c r="E38" s="244"/>
      <c r="F38" s="244"/>
      <c r="G38" s="1154" t="s">
        <v>496</v>
      </c>
      <c r="H38" s="1155"/>
      <c r="I38" s="1155"/>
      <c r="J38" s="1156"/>
      <c r="K38" s="297">
        <v>138</v>
      </c>
      <c r="L38" s="297">
        <v>19</v>
      </c>
      <c r="M38" s="298">
        <v>19</v>
      </c>
      <c r="N38" s="299">
        <v>0</v>
      </c>
      <c r="O38" s="293"/>
    </row>
    <row r="39" spans="1:16">
      <c r="A39" s="248"/>
      <c r="B39" s="244"/>
      <c r="C39" s="244"/>
      <c r="D39" s="244"/>
      <c r="E39" s="244"/>
      <c r="F39" s="244"/>
      <c r="G39" s="1154" t="s">
        <v>497</v>
      </c>
      <c r="H39" s="1155"/>
      <c r="I39" s="1155"/>
      <c r="J39" s="1156"/>
      <c r="K39" s="300">
        <v>-67079</v>
      </c>
      <c r="L39" s="300">
        <v>-8999</v>
      </c>
      <c r="M39" s="301">
        <v>-4672</v>
      </c>
      <c r="N39" s="302">
        <v>92.6</v>
      </c>
      <c r="O39" s="293"/>
    </row>
    <row r="40" spans="1:16" ht="27" customHeight="1">
      <c r="A40" s="248"/>
      <c r="B40" s="244"/>
      <c r="C40" s="244"/>
      <c r="D40" s="244"/>
      <c r="E40" s="244"/>
      <c r="F40" s="244"/>
      <c r="G40" s="1151" t="s">
        <v>498</v>
      </c>
      <c r="H40" s="1152"/>
      <c r="I40" s="1152"/>
      <c r="J40" s="1153"/>
      <c r="K40" s="300">
        <v>-752693</v>
      </c>
      <c r="L40" s="300">
        <v>-100978</v>
      </c>
      <c r="M40" s="301">
        <v>-92903</v>
      </c>
      <c r="N40" s="302">
        <v>8.6999999999999993</v>
      </c>
      <c r="O40" s="293"/>
    </row>
    <row r="41" spans="1:16">
      <c r="A41" s="248"/>
      <c r="B41" s="244"/>
      <c r="C41" s="244"/>
      <c r="D41" s="244"/>
      <c r="E41" s="244"/>
      <c r="F41" s="244"/>
      <c r="G41" s="1157" t="s">
        <v>279</v>
      </c>
      <c r="H41" s="1158"/>
      <c r="I41" s="1158"/>
      <c r="J41" s="1159"/>
      <c r="K41" s="294">
        <v>285921</v>
      </c>
      <c r="L41" s="300">
        <v>38358</v>
      </c>
      <c r="M41" s="301">
        <v>34934</v>
      </c>
      <c r="N41" s="302">
        <v>9.8000000000000007</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44" t="s">
        <v>467</v>
      </c>
      <c r="J49" s="1146" t="s">
        <v>502</v>
      </c>
      <c r="K49" s="1147"/>
      <c r="L49" s="1147"/>
      <c r="M49" s="1147"/>
      <c r="N49" s="1148"/>
    </row>
    <row r="50" spans="1:14">
      <c r="A50" s="248"/>
      <c r="B50" s="244"/>
      <c r="C50" s="244"/>
      <c r="D50" s="244"/>
      <c r="E50" s="244"/>
      <c r="F50" s="244"/>
      <c r="G50" s="312"/>
      <c r="H50" s="313"/>
      <c r="I50" s="1145"/>
      <c r="J50" s="314" t="s">
        <v>503</v>
      </c>
      <c r="K50" s="315" t="s">
        <v>504</v>
      </c>
      <c r="L50" s="316" t="s">
        <v>505</v>
      </c>
      <c r="M50" s="317" t="s">
        <v>506</v>
      </c>
      <c r="N50" s="318" t="s">
        <v>507</v>
      </c>
    </row>
    <row r="51" spans="1:14">
      <c r="A51" s="248"/>
      <c r="B51" s="244"/>
      <c r="C51" s="244"/>
      <c r="D51" s="244"/>
      <c r="E51" s="244"/>
      <c r="F51" s="244"/>
      <c r="G51" s="310" t="s">
        <v>508</v>
      </c>
      <c r="H51" s="311"/>
      <c r="I51" s="319">
        <v>398206</v>
      </c>
      <c r="J51" s="320">
        <v>50177</v>
      </c>
      <c r="K51" s="321">
        <v>-46.3</v>
      </c>
      <c r="L51" s="322">
        <v>146140</v>
      </c>
      <c r="M51" s="323">
        <v>19.899999999999999</v>
      </c>
      <c r="N51" s="324">
        <v>-66.2</v>
      </c>
    </row>
    <row r="52" spans="1:14">
      <c r="A52" s="248"/>
      <c r="B52" s="244"/>
      <c r="C52" s="244"/>
      <c r="D52" s="244"/>
      <c r="E52" s="244"/>
      <c r="F52" s="244"/>
      <c r="G52" s="325"/>
      <c r="H52" s="326" t="s">
        <v>509</v>
      </c>
      <c r="I52" s="327">
        <v>203833</v>
      </c>
      <c r="J52" s="328">
        <v>25685</v>
      </c>
      <c r="K52" s="329">
        <v>-0.3</v>
      </c>
      <c r="L52" s="330">
        <v>75451</v>
      </c>
      <c r="M52" s="331">
        <v>10.3</v>
      </c>
      <c r="N52" s="332">
        <v>-10.6</v>
      </c>
    </row>
    <row r="53" spans="1:14">
      <c r="A53" s="248"/>
      <c r="B53" s="244"/>
      <c r="C53" s="244"/>
      <c r="D53" s="244"/>
      <c r="E53" s="244"/>
      <c r="F53" s="244"/>
      <c r="G53" s="310" t="s">
        <v>510</v>
      </c>
      <c r="H53" s="311"/>
      <c r="I53" s="319">
        <v>927303</v>
      </c>
      <c r="J53" s="320">
        <v>119237</v>
      </c>
      <c r="K53" s="321">
        <v>137.6</v>
      </c>
      <c r="L53" s="322">
        <v>146641</v>
      </c>
      <c r="M53" s="323">
        <v>0.3</v>
      </c>
      <c r="N53" s="324">
        <v>137.30000000000001</v>
      </c>
    </row>
    <row r="54" spans="1:14">
      <c r="A54" s="248"/>
      <c r="B54" s="244"/>
      <c r="C54" s="244"/>
      <c r="D54" s="244"/>
      <c r="E54" s="244"/>
      <c r="F54" s="244"/>
      <c r="G54" s="325"/>
      <c r="H54" s="326" t="s">
        <v>509</v>
      </c>
      <c r="I54" s="327">
        <v>264393</v>
      </c>
      <c r="J54" s="328">
        <v>33997</v>
      </c>
      <c r="K54" s="329">
        <v>32.4</v>
      </c>
      <c r="L54" s="330">
        <v>68142</v>
      </c>
      <c r="M54" s="331">
        <v>-9.6999999999999993</v>
      </c>
      <c r="N54" s="332">
        <v>42.1</v>
      </c>
    </row>
    <row r="55" spans="1:14">
      <c r="A55" s="248"/>
      <c r="B55" s="244"/>
      <c r="C55" s="244"/>
      <c r="D55" s="244"/>
      <c r="E55" s="244"/>
      <c r="F55" s="244"/>
      <c r="G55" s="310" t="s">
        <v>511</v>
      </c>
      <c r="H55" s="311"/>
      <c r="I55" s="319">
        <v>737222</v>
      </c>
      <c r="J55" s="320">
        <v>95507</v>
      </c>
      <c r="K55" s="321">
        <v>-19.899999999999999</v>
      </c>
      <c r="L55" s="322">
        <v>174587</v>
      </c>
      <c r="M55" s="323">
        <v>19.100000000000001</v>
      </c>
      <c r="N55" s="324">
        <v>-39</v>
      </c>
    </row>
    <row r="56" spans="1:14">
      <c r="A56" s="248"/>
      <c r="B56" s="244"/>
      <c r="C56" s="244"/>
      <c r="D56" s="244"/>
      <c r="E56" s="244"/>
      <c r="F56" s="244"/>
      <c r="G56" s="325"/>
      <c r="H56" s="326" t="s">
        <v>509</v>
      </c>
      <c r="I56" s="327">
        <v>599761</v>
      </c>
      <c r="J56" s="328">
        <v>77699</v>
      </c>
      <c r="K56" s="329">
        <v>128.5</v>
      </c>
      <c r="L56" s="330">
        <v>79695</v>
      </c>
      <c r="M56" s="331">
        <v>17</v>
      </c>
      <c r="N56" s="332">
        <v>111.5</v>
      </c>
    </row>
    <row r="57" spans="1:14">
      <c r="A57" s="248"/>
      <c r="B57" s="244"/>
      <c r="C57" s="244"/>
      <c r="D57" s="244"/>
      <c r="E57" s="244"/>
      <c r="F57" s="244"/>
      <c r="G57" s="310" t="s">
        <v>512</v>
      </c>
      <c r="H57" s="311"/>
      <c r="I57" s="319">
        <v>646429</v>
      </c>
      <c r="J57" s="320">
        <v>85597</v>
      </c>
      <c r="K57" s="321">
        <v>-10.4</v>
      </c>
      <c r="L57" s="322">
        <v>175675</v>
      </c>
      <c r="M57" s="323">
        <v>0.6</v>
      </c>
      <c r="N57" s="324">
        <v>-11</v>
      </c>
    </row>
    <row r="58" spans="1:14">
      <c r="A58" s="248"/>
      <c r="B58" s="244"/>
      <c r="C58" s="244"/>
      <c r="D58" s="244"/>
      <c r="E58" s="244"/>
      <c r="F58" s="244"/>
      <c r="G58" s="325"/>
      <c r="H58" s="326" t="s">
        <v>509</v>
      </c>
      <c r="I58" s="327">
        <v>387762</v>
      </c>
      <c r="J58" s="328">
        <v>51346</v>
      </c>
      <c r="K58" s="329">
        <v>-33.9</v>
      </c>
      <c r="L58" s="330">
        <v>87698</v>
      </c>
      <c r="M58" s="331">
        <v>10</v>
      </c>
      <c r="N58" s="332">
        <v>-43.9</v>
      </c>
    </row>
    <row r="59" spans="1:14">
      <c r="A59" s="248"/>
      <c r="B59" s="244"/>
      <c r="C59" s="244"/>
      <c r="D59" s="244"/>
      <c r="E59" s="244"/>
      <c r="F59" s="244"/>
      <c r="G59" s="310" t="s">
        <v>513</v>
      </c>
      <c r="H59" s="311"/>
      <c r="I59" s="319">
        <v>621637</v>
      </c>
      <c r="J59" s="320">
        <v>83396</v>
      </c>
      <c r="K59" s="321">
        <v>-2.6</v>
      </c>
      <c r="L59" s="322">
        <v>162193</v>
      </c>
      <c r="M59" s="323">
        <v>-7.7</v>
      </c>
      <c r="N59" s="324">
        <v>5.0999999999999996</v>
      </c>
    </row>
    <row r="60" spans="1:14">
      <c r="A60" s="248"/>
      <c r="B60" s="244"/>
      <c r="C60" s="244"/>
      <c r="D60" s="244"/>
      <c r="E60" s="244"/>
      <c r="F60" s="244"/>
      <c r="G60" s="325"/>
      <c r="H60" s="326" t="s">
        <v>509</v>
      </c>
      <c r="I60" s="333">
        <v>116538</v>
      </c>
      <c r="J60" s="328">
        <v>15634</v>
      </c>
      <c r="K60" s="329">
        <v>-69.599999999999994</v>
      </c>
      <c r="L60" s="330">
        <v>79985</v>
      </c>
      <c r="M60" s="331">
        <v>-8.8000000000000007</v>
      </c>
      <c r="N60" s="332">
        <v>-60.8</v>
      </c>
    </row>
    <row r="61" spans="1:14">
      <c r="A61" s="248"/>
      <c r="B61" s="244"/>
      <c r="C61" s="244"/>
      <c r="D61" s="244"/>
      <c r="E61" s="244"/>
      <c r="F61" s="244"/>
      <c r="G61" s="310" t="s">
        <v>514</v>
      </c>
      <c r="H61" s="334"/>
      <c r="I61" s="335">
        <v>666159</v>
      </c>
      <c r="J61" s="336">
        <v>86783</v>
      </c>
      <c r="K61" s="337">
        <v>11.7</v>
      </c>
      <c r="L61" s="338">
        <v>161047</v>
      </c>
      <c r="M61" s="339">
        <v>6.4</v>
      </c>
      <c r="N61" s="324">
        <v>5.3</v>
      </c>
    </row>
    <row r="62" spans="1:14">
      <c r="A62" s="248"/>
      <c r="B62" s="244"/>
      <c r="C62" s="244"/>
      <c r="D62" s="244"/>
      <c r="E62" s="244"/>
      <c r="F62" s="244"/>
      <c r="G62" s="325"/>
      <c r="H62" s="326" t="s">
        <v>509</v>
      </c>
      <c r="I62" s="327">
        <v>314457</v>
      </c>
      <c r="J62" s="328">
        <v>40872</v>
      </c>
      <c r="K62" s="329">
        <v>11.4</v>
      </c>
      <c r="L62" s="330">
        <v>78194</v>
      </c>
      <c r="M62" s="331">
        <v>3.8</v>
      </c>
      <c r="N62" s="332">
        <v>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25.57</v>
      </c>
      <c r="G47" s="12">
        <v>31.28</v>
      </c>
      <c r="H47" s="12">
        <v>32.549999999999997</v>
      </c>
      <c r="I47" s="12">
        <v>36.090000000000003</v>
      </c>
      <c r="J47" s="13">
        <v>36.89</v>
      </c>
    </row>
    <row r="48" spans="2:10" ht="57.75" customHeight="1">
      <c r="B48" s="14"/>
      <c r="C48" s="1171" t="s">
        <v>4</v>
      </c>
      <c r="D48" s="1171"/>
      <c r="E48" s="1172"/>
      <c r="F48" s="15">
        <v>3.81</v>
      </c>
      <c r="G48" s="16">
        <v>2.58</v>
      </c>
      <c r="H48" s="16">
        <v>5.19</v>
      </c>
      <c r="I48" s="16">
        <v>1.87</v>
      </c>
      <c r="J48" s="17">
        <v>9.59</v>
      </c>
    </row>
    <row r="49" spans="2:10" ht="57.75" customHeight="1" thickBot="1">
      <c r="B49" s="18"/>
      <c r="C49" s="1173" t="s">
        <v>5</v>
      </c>
      <c r="D49" s="1173"/>
      <c r="E49" s="1174"/>
      <c r="F49" s="19">
        <v>1.19</v>
      </c>
      <c r="G49" s="20">
        <v>5.01</v>
      </c>
      <c r="H49" s="20">
        <v>3.93</v>
      </c>
      <c r="I49" s="20" t="s">
        <v>521</v>
      </c>
      <c r="J49" s="21">
        <v>8.67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HB117</cp:lastModifiedBy>
  <cp:lastPrinted>2017-04-24T00:38:27Z</cp:lastPrinted>
  <dcterms:created xsi:type="dcterms:W3CDTF">2017-01-25T01:24:03Z</dcterms:created>
  <dcterms:modified xsi:type="dcterms:W3CDTF">2017-04-24T01:02:47Z</dcterms:modified>
  <cp:category/>
</cp:coreProperties>
</file>